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0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<sst xmlns="http://schemas.openxmlformats.org/spreadsheetml/2006/main" count="757" uniqueCount="195">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</sst>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Fill="1" applyAlignment="1">
      <alignment/>
    </xf>
    <xf numFmtId="184" fontId="6" fillId="0" borderId="0" xfId="0" applyNumberFormat="1" applyFont="1" applyAlignment="1">
      <alignment/>
    </xf>
    <xf numFmtId="180" fontId="6" fillId="0" borderId="0" xfId="16" applyNumberFormat="1" applyFont="1" applyFill="1" applyBorder="1">
      <alignment/>
      <protection/>
    </xf>
    <xf numFmtId="0" fontId="6" fillId="4" borderId="0" xfId="0" applyFont="1" applyFill="1" applyBorder="1" applyAlignment="1" applyProtection="1">
      <alignment/>
      <protection locked="0"/>
    </xf>
    <xf numFmtId="180" fontId="1" fillId="4" borderId="0" xfId="0" applyNumberFormat="1" applyFont="1" applyFill="1" applyBorder="1" applyAlignment="1" applyProtection="1">
      <alignment/>
      <protection locked="0"/>
    </xf>
    <xf numFmtId="2" fontId="0" fillId="4" borderId="0" xfId="0" applyNumberFormat="1" applyFill="1" applyBorder="1" applyAlignment="1">
      <alignment/>
    </xf>
    <xf numFmtId="2" fontId="6" fillId="4" borderId="0" xfId="0" applyNumberFormat="1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Taulukko!$D$3:$D$146</c:f>
              <c:numCache>
                <c:ptCount val="144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128.8</c:v>
                </c:pt>
                <c:pt idx="135">
                  <c:v>123</c:v>
                </c:pt>
                <c:pt idx="136">
                  <c:v>125.4</c:v>
                </c:pt>
                <c:pt idx="137">
                  <c:v>159.1</c:v>
                </c:pt>
                <c:pt idx="138">
                  <c:v>144.7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Taulukko!$E$3:$E$146</c:f>
              <c:numCache>
                <c:ptCount val="144"/>
                <c:pt idx="0">
                  <c:v>74.0228</c:v>
                </c:pt>
                <c:pt idx="1">
                  <c:v>74.6018</c:v>
                </c:pt>
                <c:pt idx="2">
                  <c:v>71.2708</c:v>
                </c:pt>
                <c:pt idx="3">
                  <c:v>75.6059</c:v>
                </c:pt>
                <c:pt idx="4">
                  <c:v>75.8538</c:v>
                </c:pt>
                <c:pt idx="5">
                  <c:v>76.3198</c:v>
                </c:pt>
                <c:pt idx="6">
                  <c:v>76.4211</c:v>
                </c:pt>
                <c:pt idx="7">
                  <c:v>76.7974</c:v>
                </c:pt>
                <c:pt idx="8">
                  <c:v>77.244</c:v>
                </c:pt>
                <c:pt idx="9">
                  <c:v>77.66</c:v>
                </c:pt>
                <c:pt idx="10">
                  <c:v>78.0841</c:v>
                </c:pt>
                <c:pt idx="11">
                  <c:v>78.5698</c:v>
                </c:pt>
                <c:pt idx="12">
                  <c:v>78.7926</c:v>
                </c:pt>
                <c:pt idx="13">
                  <c:v>78.8772</c:v>
                </c:pt>
                <c:pt idx="14">
                  <c:v>79.0541</c:v>
                </c:pt>
                <c:pt idx="15">
                  <c:v>79.503</c:v>
                </c:pt>
                <c:pt idx="16">
                  <c:v>79.8252</c:v>
                </c:pt>
                <c:pt idx="17">
                  <c:v>80.1431</c:v>
                </c:pt>
                <c:pt idx="18">
                  <c:v>80.0899</c:v>
                </c:pt>
                <c:pt idx="19">
                  <c:v>80.4153</c:v>
                </c:pt>
                <c:pt idx="20">
                  <c:v>80.7167</c:v>
                </c:pt>
                <c:pt idx="21">
                  <c:v>81.4234</c:v>
                </c:pt>
                <c:pt idx="22">
                  <c:v>82.082</c:v>
                </c:pt>
                <c:pt idx="23">
                  <c:v>82.1691</c:v>
                </c:pt>
                <c:pt idx="24">
                  <c:v>82.7472</c:v>
                </c:pt>
                <c:pt idx="25">
                  <c:v>82.3875</c:v>
                </c:pt>
                <c:pt idx="26">
                  <c:v>82.5903</c:v>
                </c:pt>
                <c:pt idx="27">
                  <c:v>82.5695</c:v>
                </c:pt>
                <c:pt idx="28">
                  <c:v>83.3986</c:v>
                </c:pt>
                <c:pt idx="29">
                  <c:v>83.7882</c:v>
                </c:pt>
                <c:pt idx="30">
                  <c:v>84.5914</c:v>
                </c:pt>
                <c:pt idx="31">
                  <c:v>85.2106</c:v>
                </c:pt>
                <c:pt idx="32">
                  <c:v>85.5561</c:v>
                </c:pt>
                <c:pt idx="33">
                  <c:v>85.4293</c:v>
                </c:pt>
                <c:pt idx="34">
                  <c:v>85.3982</c:v>
                </c:pt>
                <c:pt idx="35">
                  <c:v>86.0492</c:v>
                </c:pt>
                <c:pt idx="36">
                  <c:v>87.1145</c:v>
                </c:pt>
                <c:pt idx="37">
                  <c:v>88.0022</c:v>
                </c:pt>
                <c:pt idx="38">
                  <c:v>88.4683</c:v>
                </c:pt>
                <c:pt idx="39">
                  <c:v>88.898</c:v>
                </c:pt>
                <c:pt idx="40">
                  <c:v>89.0648</c:v>
                </c:pt>
                <c:pt idx="41">
                  <c:v>89.1867</c:v>
                </c:pt>
                <c:pt idx="42">
                  <c:v>89.862</c:v>
                </c:pt>
                <c:pt idx="43">
                  <c:v>90.1388</c:v>
                </c:pt>
                <c:pt idx="44">
                  <c:v>90.5743</c:v>
                </c:pt>
                <c:pt idx="45">
                  <c:v>90.9877</c:v>
                </c:pt>
                <c:pt idx="46">
                  <c:v>91.4732</c:v>
                </c:pt>
                <c:pt idx="47">
                  <c:v>91.9112</c:v>
                </c:pt>
                <c:pt idx="48">
                  <c:v>91.6693</c:v>
                </c:pt>
                <c:pt idx="49">
                  <c:v>92.0252</c:v>
                </c:pt>
                <c:pt idx="50">
                  <c:v>92.4421</c:v>
                </c:pt>
                <c:pt idx="51">
                  <c:v>92.6581</c:v>
                </c:pt>
                <c:pt idx="52">
                  <c:v>92.8795</c:v>
                </c:pt>
                <c:pt idx="53">
                  <c:v>93.1833</c:v>
                </c:pt>
                <c:pt idx="54">
                  <c:v>94.4266</c:v>
                </c:pt>
                <c:pt idx="55">
                  <c:v>94.5586</c:v>
                </c:pt>
                <c:pt idx="56">
                  <c:v>94.8646</c:v>
                </c:pt>
                <c:pt idx="57">
                  <c:v>95.2974</c:v>
                </c:pt>
                <c:pt idx="58">
                  <c:v>95.6762</c:v>
                </c:pt>
                <c:pt idx="59">
                  <c:v>96.0201</c:v>
                </c:pt>
                <c:pt idx="60">
                  <c:v>96.3073</c:v>
                </c:pt>
                <c:pt idx="61">
                  <c:v>97.1437</c:v>
                </c:pt>
                <c:pt idx="62">
                  <c:v>97.6779</c:v>
                </c:pt>
                <c:pt idx="63">
                  <c:v>98.4161</c:v>
                </c:pt>
                <c:pt idx="64">
                  <c:v>99.1985</c:v>
                </c:pt>
                <c:pt idx="65">
                  <c:v>100.088</c:v>
                </c:pt>
                <c:pt idx="66">
                  <c:v>100.189</c:v>
                </c:pt>
                <c:pt idx="67">
                  <c:v>100.78</c:v>
                </c:pt>
                <c:pt idx="68">
                  <c:v>101.577</c:v>
                </c:pt>
                <c:pt idx="69">
                  <c:v>102.119</c:v>
                </c:pt>
                <c:pt idx="70">
                  <c:v>102.633</c:v>
                </c:pt>
                <c:pt idx="71">
                  <c:v>103.691</c:v>
                </c:pt>
                <c:pt idx="72">
                  <c:v>104.601</c:v>
                </c:pt>
                <c:pt idx="73">
                  <c:v>105.802</c:v>
                </c:pt>
                <c:pt idx="74">
                  <c:v>105.857</c:v>
                </c:pt>
                <c:pt idx="75">
                  <c:v>106.175</c:v>
                </c:pt>
                <c:pt idx="76">
                  <c:v>105.915</c:v>
                </c:pt>
                <c:pt idx="77">
                  <c:v>106.994</c:v>
                </c:pt>
                <c:pt idx="78">
                  <c:v>107.022</c:v>
                </c:pt>
                <c:pt idx="79">
                  <c:v>107.666</c:v>
                </c:pt>
                <c:pt idx="80">
                  <c:v>107.624</c:v>
                </c:pt>
                <c:pt idx="81">
                  <c:v>108.268</c:v>
                </c:pt>
                <c:pt idx="82">
                  <c:v>108.633</c:v>
                </c:pt>
                <c:pt idx="83">
                  <c:v>108.22</c:v>
                </c:pt>
                <c:pt idx="84">
                  <c:v>108.39</c:v>
                </c:pt>
                <c:pt idx="85">
                  <c:v>108.377</c:v>
                </c:pt>
                <c:pt idx="86">
                  <c:v>109.623</c:v>
                </c:pt>
                <c:pt idx="87">
                  <c:v>109.819</c:v>
                </c:pt>
                <c:pt idx="88">
                  <c:v>110.536</c:v>
                </c:pt>
                <c:pt idx="89">
                  <c:v>110.258</c:v>
                </c:pt>
                <c:pt idx="90">
                  <c:v>110.555</c:v>
                </c:pt>
                <c:pt idx="91">
                  <c:v>110.492</c:v>
                </c:pt>
                <c:pt idx="92">
                  <c:v>110.764</c:v>
                </c:pt>
                <c:pt idx="93">
                  <c:v>110.966</c:v>
                </c:pt>
                <c:pt idx="94">
                  <c:v>111.987</c:v>
                </c:pt>
                <c:pt idx="95">
                  <c:v>112.473</c:v>
                </c:pt>
                <c:pt idx="96">
                  <c:v>112.745</c:v>
                </c:pt>
                <c:pt idx="97">
                  <c:v>111.996</c:v>
                </c:pt>
                <c:pt idx="98">
                  <c:v>111.961</c:v>
                </c:pt>
                <c:pt idx="99">
                  <c:v>112.984</c:v>
                </c:pt>
                <c:pt idx="100">
                  <c:v>114.116</c:v>
                </c:pt>
                <c:pt idx="101">
                  <c:v>114.39</c:v>
                </c:pt>
                <c:pt idx="102">
                  <c:v>114.105</c:v>
                </c:pt>
                <c:pt idx="103">
                  <c:v>114.792</c:v>
                </c:pt>
                <c:pt idx="104">
                  <c:v>115.094</c:v>
                </c:pt>
                <c:pt idx="105">
                  <c:v>115.469</c:v>
                </c:pt>
                <c:pt idx="106">
                  <c:v>115.295</c:v>
                </c:pt>
                <c:pt idx="107">
                  <c:v>115.806</c:v>
                </c:pt>
                <c:pt idx="108">
                  <c:v>116.67</c:v>
                </c:pt>
                <c:pt idx="109">
                  <c:v>117.118</c:v>
                </c:pt>
                <c:pt idx="110">
                  <c:v>117.63</c:v>
                </c:pt>
                <c:pt idx="111">
                  <c:v>117.804</c:v>
                </c:pt>
                <c:pt idx="112">
                  <c:v>118.283</c:v>
                </c:pt>
                <c:pt idx="113">
                  <c:v>118.809</c:v>
                </c:pt>
                <c:pt idx="114">
                  <c:v>119.155</c:v>
                </c:pt>
                <c:pt idx="115">
                  <c:v>119.15</c:v>
                </c:pt>
                <c:pt idx="116">
                  <c:v>119.299</c:v>
                </c:pt>
                <c:pt idx="117">
                  <c:v>120.479</c:v>
                </c:pt>
                <c:pt idx="118">
                  <c:v>120.719</c:v>
                </c:pt>
                <c:pt idx="119">
                  <c:v>121.22</c:v>
                </c:pt>
                <c:pt idx="120">
                  <c:v>121.203</c:v>
                </c:pt>
                <c:pt idx="121">
                  <c:v>122.444</c:v>
                </c:pt>
                <c:pt idx="122">
                  <c:v>123.453</c:v>
                </c:pt>
                <c:pt idx="123">
                  <c:v>123.67</c:v>
                </c:pt>
                <c:pt idx="124">
                  <c:v>123.229</c:v>
                </c:pt>
                <c:pt idx="125">
                  <c:v>122.698</c:v>
                </c:pt>
                <c:pt idx="126">
                  <c:v>124.328</c:v>
                </c:pt>
                <c:pt idx="127">
                  <c:v>125.135</c:v>
                </c:pt>
                <c:pt idx="128">
                  <c:v>126.321</c:v>
                </c:pt>
                <c:pt idx="129">
                  <c:v>125.942</c:v>
                </c:pt>
                <c:pt idx="130">
                  <c:v>126.503</c:v>
                </c:pt>
                <c:pt idx="131">
                  <c:v>126.799</c:v>
                </c:pt>
                <c:pt idx="132">
                  <c:v>127.403</c:v>
                </c:pt>
                <c:pt idx="133">
                  <c:v>127.798</c:v>
                </c:pt>
                <c:pt idx="134">
                  <c:v>127.633</c:v>
                </c:pt>
                <c:pt idx="135">
                  <c:v>128.188</c:v>
                </c:pt>
                <c:pt idx="136">
                  <c:v>128.821</c:v>
                </c:pt>
                <c:pt idx="137">
                  <c:v>130.18</c:v>
                </c:pt>
                <c:pt idx="138">
                  <c:v>130.227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Taulukko!$F$3:$F$146</c:f>
              <c:numCache>
                <c:ptCount val="144"/>
                <c:pt idx="0">
                  <c:v>74.2003</c:v>
                </c:pt>
                <c:pt idx="1">
                  <c:v>74.594</c:v>
                </c:pt>
                <c:pt idx="2">
                  <c:v>75.0274</c:v>
                </c:pt>
                <c:pt idx="3">
                  <c:v>75.4462</c:v>
                </c:pt>
                <c:pt idx="4">
                  <c:v>75.8267</c:v>
                </c:pt>
                <c:pt idx="5">
                  <c:v>76.1699</c:v>
                </c:pt>
                <c:pt idx="6">
                  <c:v>76.4923</c:v>
                </c:pt>
                <c:pt idx="7">
                  <c:v>76.8383</c:v>
                </c:pt>
                <c:pt idx="8">
                  <c:v>77.2237</c:v>
                </c:pt>
                <c:pt idx="9">
                  <c:v>77.6229</c:v>
                </c:pt>
                <c:pt idx="10">
                  <c:v>78.0168</c:v>
                </c:pt>
                <c:pt idx="11">
                  <c:v>78.3739</c:v>
                </c:pt>
                <c:pt idx="12">
                  <c:v>78.6592</c:v>
                </c:pt>
                <c:pt idx="13">
                  <c:v>78.8947</c:v>
                </c:pt>
                <c:pt idx="14">
                  <c:v>79.148</c:v>
                </c:pt>
                <c:pt idx="15">
                  <c:v>79.4422</c:v>
                </c:pt>
                <c:pt idx="16">
                  <c:v>79.7374</c:v>
                </c:pt>
                <c:pt idx="17">
                  <c:v>79.9918</c:v>
                </c:pt>
                <c:pt idx="18">
                  <c:v>80.2253</c:v>
                </c:pt>
                <c:pt idx="19">
                  <c:v>80.51</c:v>
                </c:pt>
                <c:pt idx="20">
                  <c:v>80.8901</c:v>
                </c:pt>
                <c:pt idx="21">
                  <c:v>81.3461</c:v>
                </c:pt>
                <c:pt idx="22">
                  <c:v>81.7794</c:v>
                </c:pt>
                <c:pt idx="23">
                  <c:v>82.1205</c:v>
                </c:pt>
                <c:pt idx="24">
                  <c:v>82.3601</c:v>
                </c:pt>
                <c:pt idx="25">
                  <c:v>82.511</c:v>
                </c:pt>
                <c:pt idx="26">
                  <c:v>82.6709</c:v>
                </c:pt>
                <c:pt idx="27">
                  <c:v>82.9513</c:v>
                </c:pt>
                <c:pt idx="28">
                  <c:v>83.3775</c:v>
                </c:pt>
                <c:pt idx="29">
                  <c:v>83.8924</c:v>
                </c:pt>
                <c:pt idx="30">
                  <c:v>84.4331</c:v>
                </c:pt>
                <c:pt idx="31">
                  <c:v>84.9183</c:v>
                </c:pt>
                <c:pt idx="32">
                  <c:v>85.2656</c:v>
                </c:pt>
                <c:pt idx="33">
                  <c:v>85.511</c:v>
                </c:pt>
                <c:pt idx="34">
                  <c:v>85.8211</c:v>
                </c:pt>
                <c:pt idx="35">
                  <c:v>86.3387</c:v>
                </c:pt>
                <c:pt idx="36">
                  <c:v>87.0193</c:v>
                </c:pt>
                <c:pt idx="37">
                  <c:v>87.693</c:v>
                </c:pt>
                <c:pt idx="38">
                  <c:v>88.2476</c:v>
                </c:pt>
                <c:pt idx="39">
                  <c:v>88.6758</c:v>
                </c:pt>
                <c:pt idx="40">
                  <c:v>89.0164</c:v>
                </c:pt>
                <c:pt idx="41">
                  <c:v>89.3554</c:v>
                </c:pt>
                <c:pt idx="42">
                  <c:v>89.7421</c:v>
                </c:pt>
                <c:pt idx="43">
                  <c:v>90.1403</c:v>
                </c:pt>
                <c:pt idx="44">
                  <c:v>90.5368</c:v>
                </c:pt>
                <c:pt idx="45">
                  <c:v>90.9364</c:v>
                </c:pt>
                <c:pt idx="46">
                  <c:v>91.312</c:v>
                </c:pt>
                <c:pt idx="47">
                  <c:v>91.6053</c:v>
                </c:pt>
                <c:pt idx="48">
                  <c:v>91.8249</c:v>
                </c:pt>
                <c:pt idx="49">
                  <c:v>92.0735</c:v>
                </c:pt>
                <c:pt idx="50">
                  <c:v>92.3709</c:v>
                </c:pt>
                <c:pt idx="51">
                  <c:v>92.6776</c:v>
                </c:pt>
                <c:pt idx="52">
                  <c:v>93.0222</c:v>
                </c:pt>
                <c:pt idx="53">
                  <c:v>93.4806</c:v>
                </c:pt>
                <c:pt idx="54">
                  <c:v>94.0119</c:v>
                </c:pt>
                <c:pt idx="55">
                  <c:v>94.4715</c:v>
                </c:pt>
                <c:pt idx="56">
                  <c:v>94.8624</c:v>
                </c:pt>
                <c:pt idx="57">
                  <c:v>95.2544</c:v>
                </c:pt>
                <c:pt idx="58">
                  <c:v>95.6509</c:v>
                </c:pt>
                <c:pt idx="59">
                  <c:v>96.0613</c:v>
                </c:pt>
                <c:pt idx="60">
                  <c:v>96.538</c:v>
                </c:pt>
                <c:pt idx="61">
                  <c:v>97.1101</c:v>
                </c:pt>
                <c:pt idx="62">
                  <c:v>97.7417</c:v>
                </c:pt>
                <c:pt idx="63">
                  <c:v>98.4125</c:v>
                </c:pt>
                <c:pt idx="64">
                  <c:v>99.1039</c:v>
                </c:pt>
                <c:pt idx="65">
                  <c:v>99.7388</c:v>
                </c:pt>
                <c:pt idx="66">
                  <c:v>100.294</c:v>
                </c:pt>
                <c:pt idx="67">
                  <c:v>100.866</c:v>
                </c:pt>
                <c:pt idx="68">
                  <c:v>101.495</c:v>
                </c:pt>
                <c:pt idx="69">
                  <c:v>102.143</c:v>
                </c:pt>
                <c:pt idx="70">
                  <c:v>102.846</c:v>
                </c:pt>
                <c:pt idx="71">
                  <c:v>103.64</c:v>
                </c:pt>
                <c:pt idx="72">
                  <c:v>104.462</c:v>
                </c:pt>
                <c:pt idx="73">
                  <c:v>105.167</c:v>
                </c:pt>
                <c:pt idx="74">
                  <c:v>105.654</c:v>
                </c:pt>
                <c:pt idx="75">
                  <c:v>105.979</c:v>
                </c:pt>
                <c:pt idx="76">
                  <c:v>106.298</c:v>
                </c:pt>
                <c:pt idx="77">
                  <c:v>106.685</c:v>
                </c:pt>
                <c:pt idx="78">
                  <c:v>107.072</c:v>
                </c:pt>
                <c:pt idx="79">
                  <c:v>107.416</c:v>
                </c:pt>
                <c:pt idx="80">
                  <c:v>107.733</c:v>
                </c:pt>
                <c:pt idx="81">
                  <c:v>108.037</c:v>
                </c:pt>
                <c:pt idx="82">
                  <c:v>108.257</c:v>
                </c:pt>
                <c:pt idx="83">
                  <c:v>108.374</c:v>
                </c:pt>
                <c:pt idx="84">
                  <c:v>108.527</c:v>
                </c:pt>
                <c:pt idx="85">
                  <c:v>108.843</c:v>
                </c:pt>
                <c:pt idx="86">
                  <c:v>109.301</c:v>
                </c:pt>
                <c:pt idx="87">
                  <c:v>109.747</c:v>
                </c:pt>
                <c:pt idx="88">
                  <c:v>110.079</c:v>
                </c:pt>
                <c:pt idx="89">
                  <c:v>110.29</c:v>
                </c:pt>
                <c:pt idx="90">
                  <c:v>110.45</c:v>
                </c:pt>
                <c:pt idx="91">
                  <c:v>110.629</c:v>
                </c:pt>
                <c:pt idx="92">
                  <c:v>110.877</c:v>
                </c:pt>
                <c:pt idx="93">
                  <c:v>111.249</c:v>
                </c:pt>
                <c:pt idx="94">
                  <c:v>111.709</c:v>
                </c:pt>
                <c:pt idx="95">
                  <c:v>112.098</c:v>
                </c:pt>
                <c:pt idx="96">
                  <c:v>112.283</c:v>
                </c:pt>
                <c:pt idx="97">
                  <c:v>112.348</c:v>
                </c:pt>
                <c:pt idx="98">
                  <c:v>112.567</c:v>
                </c:pt>
                <c:pt idx="99">
                  <c:v>113.066</c:v>
                </c:pt>
                <c:pt idx="100">
                  <c:v>113.637</c:v>
                </c:pt>
                <c:pt idx="101">
                  <c:v>114.048</c:v>
                </c:pt>
                <c:pt idx="102">
                  <c:v>114.344</c:v>
                </c:pt>
                <c:pt idx="103">
                  <c:v>114.669</c:v>
                </c:pt>
                <c:pt idx="104">
                  <c:v>115.005</c:v>
                </c:pt>
                <c:pt idx="105">
                  <c:v>115.294</c:v>
                </c:pt>
                <c:pt idx="106">
                  <c:v>115.585</c:v>
                </c:pt>
                <c:pt idx="107">
                  <c:v>115.993</c:v>
                </c:pt>
                <c:pt idx="108">
                  <c:v>116.505</c:v>
                </c:pt>
                <c:pt idx="109">
                  <c:v>117.005</c:v>
                </c:pt>
                <c:pt idx="110">
                  <c:v>117.444</c:v>
                </c:pt>
                <c:pt idx="111">
                  <c:v>117.841</c:v>
                </c:pt>
                <c:pt idx="112">
                  <c:v>118.242</c:v>
                </c:pt>
                <c:pt idx="113">
                  <c:v>118.638</c:v>
                </c:pt>
                <c:pt idx="114">
                  <c:v>118.975</c:v>
                </c:pt>
                <c:pt idx="115">
                  <c:v>119.275</c:v>
                </c:pt>
                <c:pt idx="116">
                  <c:v>119.67</c:v>
                </c:pt>
                <c:pt idx="117">
                  <c:v>120.179</c:v>
                </c:pt>
                <c:pt idx="118">
                  <c:v>120.676</c:v>
                </c:pt>
                <c:pt idx="119">
                  <c:v>121.127</c:v>
                </c:pt>
                <c:pt idx="120">
                  <c:v>121.639</c:v>
                </c:pt>
                <c:pt idx="121">
                  <c:v>122.273</c:v>
                </c:pt>
                <c:pt idx="122">
                  <c:v>122.862</c:v>
                </c:pt>
                <c:pt idx="123">
                  <c:v>123.201</c:v>
                </c:pt>
                <c:pt idx="124">
                  <c:v>123.351</c:v>
                </c:pt>
                <c:pt idx="125">
                  <c:v>123.639</c:v>
                </c:pt>
                <c:pt idx="126">
                  <c:v>124.254</c:v>
                </c:pt>
                <c:pt idx="127">
                  <c:v>125.001</c:v>
                </c:pt>
                <c:pt idx="128">
                  <c:v>125.621</c:v>
                </c:pt>
                <c:pt idx="129">
                  <c:v>126.052</c:v>
                </c:pt>
                <c:pt idx="130">
                  <c:v>126.427</c:v>
                </c:pt>
                <c:pt idx="131">
                  <c:v>126.83</c:v>
                </c:pt>
                <c:pt idx="132">
                  <c:v>127.235</c:v>
                </c:pt>
                <c:pt idx="133">
                  <c:v>127.59</c:v>
                </c:pt>
                <c:pt idx="134">
                  <c:v>127.929</c:v>
                </c:pt>
                <c:pt idx="135">
                  <c:v>128.386</c:v>
                </c:pt>
                <c:pt idx="136">
                  <c:v>129.008</c:v>
                </c:pt>
                <c:pt idx="137">
                  <c:v>129.672</c:v>
                </c:pt>
                <c:pt idx="138">
                  <c:v>130.242</c:v>
                </c:pt>
              </c:numCache>
            </c:numRef>
          </c:val>
          <c:smooth val="0"/>
        </c:ser>
        <c:axId val="38016100"/>
        <c:axId val="6600581"/>
      </c:lineChart>
      <c:catAx>
        <c:axId val="38016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600581"/>
        <c:crossesAt val="60"/>
        <c:auto val="0"/>
        <c:lblOffset val="100"/>
        <c:tickLblSkip val="6"/>
        <c:tickMarkSkip val="2"/>
        <c:noMultiLvlLbl val="0"/>
      </c:catAx>
      <c:valAx>
        <c:axId val="660058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0161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Taulukko!$H$3:$H$146</c:f>
              <c:numCache>
                <c:ptCount val="14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129.89</c:v>
                </c:pt>
                <c:pt idx="135">
                  <c:v>111.7</c:v>
                </c:pt>
                <c:pt idx="136">
                  <c:v>113.92</c:v>
                </c:pt>
                <c:pt idx="137">
                  <c:v>148.95</c:v>
                </c:pt>
                <c:pt idx="138">
                  <c:v>128.42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Taulukko!$I$3:$I$146</c:f>
              <c:numCache>
                <c:ptCount val="144"/>
                <c:pt idx="0">
                  <c:v>74.3</c:v>
                </c:pt>
                <c:pt idx="1">
                  <c:v>74.7</c:v>
                </c:pt>
                <c:pt idx="2">
                  <c:v>75</c:v>
                </c:pt>
                <c:pt idx="3">
                  <c:v>75.5</c:v>
                </c:pt>
                <c:pt idx="4">
                  <c:v>75.8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78.2</c:v>
                </c:pt>
                <c:pt idx="11">
                  <c:v>78.6</c:v>
                </c:pt>
                <c:pt idx="12">
                  <c:v>78.8</c:v>
                </c:pt>
                <c:pt idx="13">
                  <c:v>79.3</c:v>
                </c:pt>
                <c:pt idx="14">
                  <c:v>79.7</c:v>
                </c:pt>
                <c:pt idx="15">
                  <c:v>80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82.3</c:v>
                </c:pt>
                <c:pt idx="23">
                  <c:v>82.5</c:v>
                </c:pt>
                <c:pt idx="24">
                  <c:v>83.2</c:v>
                </c:pt>
                <c:pt idx="25">
                  <c:v>83.3</c:v>
                </c:pt>
                <c:pt idx="26">
                  <c:v>83.6</c:v>
                </c:pt>
                <c:pt idx="27">
                  <c:v>83.9</c:v>
                </c:pt>
                <c:pt idx="28">
                  <c:v>84.5</c:v>
                </c:pt>
                <c:pt idx="29">
                  <c:v>84.9</c:v>
                </c:pt>
                <c:pt idx="30">
                  <c:v>85.5</c:v>
                </c:pt>
                <c:pt idx="31">
                  <c:v>86.1</c:v>
                </c:pt>
                <c:pt idx="32">
                  <c:v>86.5</c:v>
                </c:pt>
                <c:pt idx="33">
                  <c:v>86.6</c:v>
                </c:pt>
                <c:pt idx="34">
                  <c:v>86.8</c:v>
                </c:pt>
                <c:pt idx="35">
                  <c:v>87.1</c:v>
                </c:pt>
                <c:pt idx="36">
                  <c:v>87.7</c:v>
                </c:pt>
                <c:pt idx="37">
                  <c:v>92.3</c:v>
                </c:pt>
                <c:pt idx="38">
                  <c:v>91.6</c:v>
                </c:pt>
                <c:pt idx="39">
                  <c:v>91.1</c:v>
                </c:pt>
                <c:pt idx="40">
                  <c:v>90.9</c:v>
                </c:pt>
                <c:pt idx="41">
                  <c:v>90.7</c:v>
                </c:pt>
                <c:pt idx="42">
                  <c:v>90.9</c:v>
                </c:pt>
                <c:pt idx="43">
                  <c:v>90.8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92.8</c:v>
                </c:pt>
                <c:pt idx="51">
                  <c:v>93</c:v>
                </c:pt>
                <c:pt idx="52">
                  <c:v>93.2</c:v>
                </c:pt>
                <c:pt idx="53">
                  <c:v>93.3</c:v>
                </c:pt>
                <c:pt idx="54">
                  <c:v>94.1</c:v>
                </c:pt>
                <c:pt idx="55">
                  <c:v>94.4</c:v>
                </c:pt>
                <c:pt idx="56">
                  <c:v>94.8</c:v>
                </c:pt>
                <c:pt idx="57">
                  <c:v>95.2</c:v>
                </c:pt>
                <c:pt idx="58">
                  <c:v>95.6</c:v>
                </c:pt>
                <c:pt idx="59">
                  <c:v>96.2</c:v>
                </c:pt>
                <c:pt idx="60">
                  <c:v>96.8</c:v>
                </c:pt>
                <c:pt idx="61">
                  <c:v>97.7</c:v>
                </c:pt>
                <c:pt idx="62">
                  <c:v>97.9</c:v>
                </c:pt>
                <c:pt idx="63">
                  <c:v>98.5</c:v>
                </c:pt>
                <c:pt idx="64">
                  <c:v>99</c:v>
                </c:pt>
                <c:pt idx="65">
                  <c:v>99.9</c:v>
                </c:pt>
                <c:pt idx="66">
                  <c:v>100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102.1</c:v>
                </c:pt>
                <c:pt idx="71">
                  <c:v>102.7</c:v>
                </c:pt>
                <c:pt idx="72">
                  <c:v>103.1</c:v>
                </c:pt>
                <c:pt idx="73">
                  <c:v>108.5</c:v>
                </c:pt>
                <c:pt idx="74">
                  <c:v>107.2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105.7</c:v>
                </c:pt>
                <c:pt idx="79">
                  <c:v>105.8</c:v>
                </c:pt>
                <c:pt idx="80">
                  <c:v>105.6</c:v>
                </c:pt>
                <c:pt idx="81">
                  <c:v>105.8</c:v>
                </c:pt>
                <c:pt idx="82">
                  <c:v>105.8</c:v>
                </c:pt>
                <c:pt idx="83">
                  <c:v>105.6</c:v>
                </c:pt>
                <c:pt idx="84">
                  <c:v>105.7</c:v>
                </c:pt>
                <c:pt idx="85">
                  <c:v>106</c:v>
                </c:pt>
                <c:pt idx="86">
                  <c:v>106.6</c:v>
                </c:pt>
                <c:pt idx="87">
                  <c:v>106.6</c:v>
                </c:pt>
                <c:pt idx="88">
                  <c:v>106.8</c:v>
                </c:pt>
                <c:pt idx="89">
                  <c:v>106.5</c:v>
                </c:pt>
                <c:pt idx="90">
                  <c:v>106.7</c:v>
                </c:pt>
                <c:pt idx="91">
                  <c:v>106.6</c:v>
                </c:pt>
                <c:pt idx="92">
                  <c:v>106.9</c:v>
                </c:pt>
                <c:pt idx="93">
                  <c:v>106.9</c:v>
                </c:pt>
                <c:pt idx="94">
                  <c:v>107.5</c:v>
                </c:pt>
                <c:pt idx="95">
                  <c:v>107.6</c:v>
                </c:pt>
                <c:pt idx="96">
                  <c:v>107.8</c:v>
                </c:pt>
                <c:pt idx="97">
                  <c:v>107.4</c:v>
                </c:pt>
                <c:pt idx="98">
                  <c:v>107.3</c:v>
                </c:pt>
                <c:pt idx="99">
                  <c:v>107.6</c:v>
                </c:pt>
                <c:pt idx="100">
                  <c:v>108.2</c:v>
                </c:pt>
                <c:pt idx="101">
                  <c:v>108.5</c:v>
                </c:pt>
                <c:pt idx="102">
                  <c:v>108.5</c:v>
                </c:pt>
                <c:pt idx="103">
                  <c:v>109</c:v>
                </c:pt>
                <c:pt idx="104">
                  <c:v>109</c:v>
                </c:pt>
                <c:pt idx="105">
                  <c:v>109.4</c:v>
                </c:pt>
                <c:pt idx="106">
                  <c:v>109.2</c:v>
                </c:pt>
                <c:pt idx="107">
                  <c:v>109.7</c:v>
                </c:pt>
                <c:pt idx="108">
                  <c:v>110</c:v>
                </c:pt>
                <c:pt idx="109">
                  <c:v>110.5</c:v>
                </c:pt>
                <c:pt idx="110">
                  <c:v>110.9</c:v>
                </c:pt>
                <c:pt idx="111">
                  <c:v>111.3</c:v>
                </c:pt>
                <c:pt idx="112">
                  <c:v>111.5</c:v>
                </c:pt>
                <c:pt idx="113">
                  <c:v>112</c:v>
                </c:pt>
                <c:pt idx="114">
                  <c:v>112.3</c:v>
                </c:pt>
                <c:pt idx="115">
                  <c:v>112.5</c:v>
                </c:pt>
                <c:pt idx="116">
                  <c:v>112.8</c:v>
                </c:pt>
                <c:pt idx="117">
                  <c:v>113.2</c:v>
                </c:pt>
                <c:pt idx="118">
                  <c:v>113.3</c:v>
                </c:pt>
                <c:pt idx="119">
                  <c:v>113.5</c:v>
                </c:pt>
                <c:pt idx="120">
                  <c:v>113.6</c:v>
                </c:pt>
                <c:pt idx="121">
                  <c:v>114.1</c:v>
                </c:pt>
                <c:pt idx="122">
                  <c:v>114.5</c:v>
                </c:pt>
                <c:pt idx="123">
                  <c:v>114.5</c:v>
                </c:pt>
                <c:pt idx="124">
                  <c:v>114.2</c:v>
                </c:pt>
                <c:pt idx="125">
                  <c:v>113.9</c:v>
                </c:pt>
                <c:pt idx="126">
                  <c:v>114.6</c:v>
                </c:pt>
                <c:pt idx="127">
                  <c:v>115.1</c:v>
                </c:pt>
                <c:pt idx="128">
                  <c:v>127.6</c:v>
                </c:pt>
                <c:pt idx="129">
                  <c:v>115.6</c:v>
                </c:pt>
                <c:pt idx="130">
                  <c:v>116.2</c:v>
                </c:pt>
                <c:pt idx="131">
                  <c:v>116.5</c:v>
                </c:pt>
                <c:pt idx="132">
                  <c:v>117</c:v>
                </c:pt>
                <c:pt idx="133">
                  <c:v>117.2</c:v>
                </c:pt>
                <c:pt idx="134">
                  <c:v>117.5</c:v>
                </c:pt>
                <c:pt idx="135">
                  <c:v>117.8</c:v>
                </c:pt>
                <c:pt idx="136">
                  <c:v>118.4</c:v>
                </c:pt>
                <c:pt idx="137">
                  <c:v>119</c:v>
                </c:pt>
                <c:pt idx="138">
                  <c:v>119.1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Taulukko!$J$3:$J$146</c:f>
              <c:numCache>
                <c:ptCount val="144"/>
                <c:pt idx="0">
                  <c:v>74.5</c:v>
                </c:pt>
                <c:pt idx="1">
                  <c:v>74.9</c:v>
                </c:pt>
                <c:pt idx="2">
                  <c:v>75.3</c:v>
                </c:pt>
                <c:pt idx="3">
                  <c:v>75.7</c:v>
                </c:pt>
                <c:pt idx="4">
                  <c:v>76.1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77.7</c:v>
                </c:pt>
                <c:pt idx="9">
                  <c:v>78.1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80.8</c:v>
                </c:pt>
                <c:pt idx="18">
                  <c:v>81.1</c:v>
                </c:pt>
                <c:pt idx="19">
                  <c:v>81.4</c:v>
                </c:pt>
                <c:pt idx="20">
                  <c:v>81.7</c:v>
                </c:pt>
                <c:pt idx="21">
                  <c:v>82.1</c:v>
                </c:pt>
                <c:pt idx="22">
                  <c:v>82.5</c:v>
                </c:pt>
                <c:pt idx="23">
                  <c:v>82.9</c:v>
                </c:pt>
                <c:pt idx="24">
                  <c:v>83.2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85.7</c:v>
                </c:pt>
                <c:pt idx="31">
                  <c:v>86.1</c:v>
                </c:pt>
                <c:pt idx="32">
                  <c:v>86.5</c:v>
                </c:pt>
                <c:pt idx="33">
                  <c:v>86.9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88.4</c:v>
                </c:pt>
                <c:pt idx="38">
                  <c:v>88.8</c:v>
                </c:pt>
                <c:pt idx="39">
                  <c:v>89.2</c:v>
                </c:pt>
                <c:pt idx="40">
                  <c:v>89.5</c:v>
                </c:pt>
                <c:pt idx="41">
                  <c:v>89.9</c:v>
                </c:pt>
                <c:pt idx="42">
                  <c:v>90.3</c:v>
                </c:pt>
                <c:pt idx="43">
                  <c:v>90.6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92.3</c:v>
                </c:pt>
                <c:pt idx="49">
                  <c:v>92.6</c:v>
                </c:pt>
                <c:pt idx="50">
                  <c:v>93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94.4</c:v>
                </c:pt>
                <c:pt idx="55">
                  <c:v>94.8</c:v>
                </c:pt>
                <c:pt idx="56">
                  <c:v>95.2</c:v>
                </c:pt>
                <c:pt idx="57">
                  <c:v>95.7</c:v>
                </c:pt>
                <c:pt idx="58">
                  <c:v>96.2</c:v>
                </c:pt>
                <c:pt idx="59">
                  <c:v>96.7</c:v>
                </c:pt>
                <c:pt idx="60">
                  <c:v>97.2</c:v>
                </c:pt>
                <c:pt idx="61">
                  <c:v>97.7</c:v>
                </c:pt>
                <c:pt idx="62">
                  <c:v>98.3</c:v>
                </c:pt>
                <c:pt idx="63">
                  <c:v>98.8</c:v>
                </c:pt>
                <c:pt idx="64">
                  <c:v>99.4</c:v>
                </c:pt>
                <c:pt idx="65">
                  <c:v>99.9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102.4</c:v>
                </c:pt>
                <c:pt idx="71">
                  <c:v>102.8</c:v>
                </c:pt>
                <c:pt idx="72">
                  <c:v>103.2</c:v>
                </c:pt>
                <c:pt idx="73">
                  <c:v>103.5</c:v>
                </c:pt>
                <c:pt idx="74">
                  <c:v>103.9</c:v>
                </c:pt>
                <c:pt idx="75">
                  <c:v>104.2</c:v>
                </c:pt>
                <c:pt idx="76">
                  <c:v>104.5</c:v>
                </c:pt>
                <c:pt idx="77">
                  <c:v>104.8</c:v>
                </c:pt>
                <c:pt idx="78">
                  <c:v>105.1</c:v>
                </c:pt>
                <c:pt idx="79">
                  <c:v>105.3</c:v>
                </c:pt>
                <c:pt idx="80">
                  <c:v>105.5</c:v>
                </c:pt>
                <c:pt idx="81">
                  <c:v>105.7</c:v>
                </c:pt>
                <c:pt idx="82">
                  <c:v>105.9</c:v>
                </c:pt>
                <c:pt idx="83">
                  <c:v>106</c:v>
                </c:pt>
                <c:pt idx="84">
                  <c:v>106.2</c:v>
                </c:pt>
                <c:pt idx="85">
                  <c:v>106.4</c:v>
                </c:pt>
                <c:pt idx="86">
                  <c:v>106.6</c:v>
                </c:pt>
                <c:pt idx="87">
                  <c:v>106.7</c:v>
                </c:pt>
                <c:pt idx="88">
                  <c:v>106.8</c:v>
                </c:pt>
                <c:pt idx="89">
                  <c:v>106.9</c:v>
                </c:pt>
                <c:pt idx="90">
                  <c:v>107</c:v>
                </c:pt>
                <c:pt idx="91">
                  <c:v>107.2</c:v>
                </c:pt>
                <c:pt idx="92">
                  <c:v>107.3</c:v>
                </c:pt>
                <c:pt idx="93">
                  <c:v>107.4</c:v>
                </c:pt>
                <c:pt idx="94">
                  <c:v>107.6</c:v>
                </c:pt>
                <c:pt idx="95">
                  <c:v>107.7</c:v>
                </c:pt>
                <c:pt idx="96">
                  <c:v>107.8</c:v>
                </c:pt>
                <c:pt idx="97">
                  <c:v>108</c:v>
                </c:pt>
                <c:pt idx="98">
                  <c:v>108.1</c:v>
                </c:pt>
                <c:pt idx="99">
                  <c:v>108.3</c:v>
                </c:pt>
                <c:pt idx="100">
                  <c:v>108.5</c:v>
                </c:pt>
                <c:pt idx="101">
                  <c:v>108.7</c:v>
                </c:pt>
                <c:pt idx="102">
                  <c:v>108.9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109.9</c:v>
                </c:pt>
                <c:pt idx="107">
                  <c:v>110.2</c:v>
                </c:pt>
                <c:pt idx="108">
                  <c:v>110.5</c:v>
                </c:pt>
                <c:pt idx="109">
                  <c:v>110.9</c:v>
                </c:pt>
                <c:pt idx="110">
                  <c:v>111.2</c:v>
                </c:pt>
                <c:pt idx="111">
                  <c:v>111.5</c:v>
                </c:pt>
                <c:pt idx="112">
                  <c:v>111.9</c:v>
                </c:pt>
                <c:pt idx="113">
                  <c:v>112.2</c:v>
                </c:pt>
                <c:pt idx="114">
                  <c:v>112.5</c:v>
                </c:pt>
                <c:pt idx="115">
                  <c:v>112.8</c:v>
                </c:pt>
                <c:pt idx="116">
                  <c:v>113.1</c:v>
                </c:pt>
                <c:pt idx="117">
                  <c:v>113.3</c:v>
                </c:pt>
                <c:pt idx="118">
                  <c:v>113.6</c:v>
                </c:pt>
                <c:pt idx="119">
                  <c:v>113.8</c:v>
                </c:pt>
                <c:pt idx="120">
                  <c:v>114</c:v>
                </c:pt>
                <c:pt idx="121">
                  <c:v>114.3</c:v>
                </c:pt>
                <c:pt idx="122">
                  <c:v>114.5</c:v>
                </c:pt>
                <c:pt idx="123">
                  <c:v>114.6</c:v>
                </c:pt>
                <c:pt idx="124">
                  <c:v>114.8</c:v>
                </c:pt>
                <c:pt idx="125">
                  <c:v>115</c:v>
                </c:pt>
                <c:pt idx="126">
                  <c:v>115.2</c:v>
                </c:pt>
                <c:pt idx="127">
                  <c:v>115.5</c:v>
                </c:pt>
                <c:pt idx="128">
                  <c:v>115.9</c:v>
                </c:pt>
                <c:pt idx="129">
                  <c:v>116.2</c:v>
                </c:pt>
                <c:pt idx="130">
                  <c:v>116.5</c:v>
                </c:pt>
                <c:pt idx="131">
                  <c:v>116.9</c:v>
                </c:pt>
                <c:pt idx="132">
                  <c:v>117.2</c:v>
                </c:pt>
                <c:pt idx="133">
                  <c:v>117.6</c:v>
                </c:pt>
                <c:pt idx="134">
                  <c:v>117.9</c:v>
                </c:pt>
                <c:pt idx="135">
                  <c:v>118.3</c:v>
                </c:pt>
                <c:pt idx="136">
                  <c:v>118.7</c:v>
                </c:pt>
                <c:pt idx="137">
                  <c:v>119</c:v>
                </c:pt>
                <c:pt idx="138">
                  <c:v>119.4</c:v>
                </c:pt>
              </c:numCache>
            </c:numRef>
          </c:val>
          <c:smooth val="0"/>
        </c:ser>
        <c:axId val="59405230"/>
        <c:axId val="64885023"/>
      </c:lineChart>
      <c:catAx>
        <c:axId val="59405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4885023"/>
        <c:crossesAt val="60"/>
        <c:auto val="0"/>
        <c:lblOffset val="100"/>
        <c:tickLblSkip val="6"/>
        <c:noMultiLvlLbl val="0"/>
      </c:catAx>
      <c:valAx>
        <c:axId val="64885023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40523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Taulukko!$L$3:$L$146</c:f>
              <c:numCache>
                <c:ptCount val="144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130.7</c:v>
                </c:pt>
                <c:pt idx="135">
                  <c:v>115.8</c:v>
                </c:pt>
                <c:pt idx="136">
                  <c:v>125.9</c:v>
                </c:pt>
                <c:pt idx="137">
                  <c:v>180.6</c:v>
                </c:pt>
                <c:pt idx="138">
                  <c:v>146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Taulukko!$M$3:$M$146</c:f>
              <c:numCache>
                <c:ptCount val="144"/>
                <c:pt idx="0">
                  <c:v>57.2</c:v>
                </c:pt>
                <c:pt idx="1">
                  <c:v>56.9</c:v>
                </c:pt>
                <c:pt idx="2">
                  <c:v>57.3</c:v>
                </c:pt>
                <c:pt idx="3">
                  <c:v>57.7</c:v>
                </c:pt>
                <c:pt idx="4">
                  <c:v>57.9</c:v>
                </c:pt>
                <c:pt idx="5">
                  <c:v>58.6</c:v>
                </c:pt>
                <c:pt idx="6">
                  <c:v>58.5</c:v>
                </c:pt>
                <c:pt idx="7">
                  <c:v>59.1</c:v>
                </c:pt>
                <c:pt idx="8">
                  <c:v>59.8</c:v>
                </c:pt>
                <c:pt idx="9">
                  <c:v>59.9</c:v>
                </c:pt>
                <c:pt idx="10">
                  <c:v>60.1</c:v>
                </c:pt>
                <c:pt idx="11">
                  <c:v>60.5</c:v>
                </c:pt>
                <c:pt idx="12">
                  <c:v>60.9</c:v>
                </c:pt>
                <c:pt idx="13">
                  <c:v>62.1</c:v>
                </c:pt>
                <c:pt idx="14">
                  <c:v>62.8</c:v>
                </c:pt>
                <c:pt idx="15">
                  <c:v>63</c:v>
                </c:pt>
                <c:pt idx="16">
                  <c:v>63.9</c:v>
                </c:pt>
                <c:pt idx="17">
                  <c:v>65.1</c:v>
                </c:pt>
                <c:pt idx="18">
                  <c:v>65.2</c:v>
                </c:pt>
                <c:pt idx="19">
                  <c:v>65.5</c:v>
                </c:pt>
                <c:pt idx="20">
                  <c:v>66</c:v>
                </c:pt>
                <c:pt idx="21">
                  <c:v>66.5</c:v>
                </c:pt>
                <c:pt idx="22">
                  <c:v>68.1</c:v>
                </c:pt>
                <c:pt idx="23">
                  <c:v>68.5</c:v>
                </c:pt>
                <c:pt idx="24">
                  <c:v>68.2</c:v>
                </c:pt>
                <c:pt idx="25">
                  <c:v>68.9</c:v>
                </c:pt>
                <c:pt idx="26">
                  <c:v>69.4</c:v>
                </c:pt>
                <c:pt idx="27">
                  <c:v>69.8</c:v>
                </c:pt>
                <c:pt idx="28">
                  <c:v>70.8</c:v>
                </c:pt>
                <c:pt idx="29">
                  <c:v>71</c:v>
                </c:pt>
                <c:pt idx="30">
                  <c:v>72.2</c:v>
                </c:pt>
                <c:pt idx="31">
                  <c:v>73.8</c:v>
                </c:pt>
                <c:pt idx="32">
                  <c:v>74.1</c:v>
                </c:pt>
                <c:pt idx="33">
                  <c:v>75.7</c:v>
                </c:pt>
                <c:pt idx="34">
                  <c:v>75.4</c:v>
                </c:pt>
                <c:pt idx="35">
                  <c:v>76.1</c:v>
                </c:pt>
                <c:pt idx="36">
                  <c:v>77.7</c:v>
                </c:pt>
                <c:pt idx="37">
                  <c:v>78.7</c:v>
                </c:pt>
                <c:pt idx="38">
                  <c:v>79.6</c:v>
                </c:pt>
                <c:pt idx="39">
                  <c:v>81.2</c:v>
                </c:pt>
                <c:pt idx="40">
                  <c:v>81.5</c:v>
                </c:pt>
                <c:pt idx="41">
                  <c:v>80.8</c:v>
                </c:pt>
                <c:pt idx="42">
                  <c:v>82.9</c:v>
                </c:pt>
                <c:pt idx="43">
                  <c:v>83</c:v>
                </c:pt>
                <c:pt idx="44">
                  <c:v>83.9</c:v>
                </c:pt>
                <c:pt idx="45">
                  <c:v>84.2</c:v>
                </c:pt>
                <c:pt idx="46">
                  <c:v>85.5</c:v>
                </c:pt>
                <c:pt idx="47">
                  <c:v>87.4</c:v>
                </c:pt>
                <c:pt idx="48">
                  <c:v>86.3</c:v>
                </c:pt>
                <c:pt idx="49">
                  <c:v>86.5</c:v>
                </c:pt>
                <c:pt idx="50">
                  <c:v>86.9</c:v>
                </c:pt>
                <c:pt idx="51">
                  <c:v>87.7</c:v>
                </c:pt>
                <c:pt idx="52">
                  <c:v>88.4</c:v>
                </c:pt>
                <c:pt idx="53">
                  <c:v>89.2</c:v>
                </c:pt>
                <c:pt idx="54">
                  <c:v>90.7</c:v>
                </c:pt>
                <c:pt idx="55">
                  <c:v>90.6</c:v>
                </c:pt>
                <c:pt idx="56">
                  <c:v>91.3</c:v>
                </c:pt>
                <c:pt idx="57">
                  <c:v>92.4</c:v>
                </c:pt>
                <c:pt idx="58">
                  <c:v>92.6</c:v>
                </c:pt>
                <c:pt idx="59">
                  <c:v>93.1</c:v>
                </c:pt>
                <c:pt idx="60">
                  <c:v>94.8</c:v>
                </c:pt>
                <c:pt idx="61">
                  <c:v>95.8</c:v>
                </c:pt>
                <c:pt idx="62">
                  <c:v>96.8</c:v>
                </c:pt>
                <c:pt idx="63">
                  <c:v>97.6</c:v>
                </c:pt>
                <c:pt idx="64">
                  <c:v>98.3</c:v>
                </c:pt>
                <c:pt idx="65">
                  <c:v>100.4</c:v>
                </c:pt>
                <c:pt idx="66">
                  <c:v>99.4</c:v>
                </c:pt>
                <c:pt idx="67">
                  <c:v>100.4</c:v>
                </c:pt>
                <c:pt idx="68">
                  <c:v>102.4</c:v>
                </c:pt>
                <c:pt idx="69">
                  <c:v>102.6</c:v>
                </c:pt>
                <c:pt idx="70">
                  <c:v>103.5</c:v>
                </c:pt>
                <c:pt idx="71">
                  <c:v>104.7</c:v>
                </c:pt>
                <c:pt idx="72">
                  <c:v>106</c:v>
                </c:pt>
                <c:pt idx="73">
                  <c:v>106.3</c:v>
                </c:pt>
                <c:pt idx="74">
                  <c:v>106.9</c:v>
                </c:pt>
                <c:pt idx="75">
                  <c:v>107.3</c:v>
                </c:pt>
                <c:pt idx="76">
                  <c:v>107.3</c:v>
                </c:pt>
                <c:pt idx="77">
                  <c:v>107.8</c:v>
                </c:pt>
                <c:pt idx="78">
                  <c:v>108.3</c:v>
                </c:pt>
                <c:pt idx="79">
                  <c:v>109.4</c:v>
                </c:pt>
                <c:pt idx="80">
                  <c:v>108.2</c:v>
                </c:pt>
                <c:pt idx="81">
                  <c:v>108.8</c:v>
                </c:pt>
                <c:pt idx="82">
                  <c:v>109.3</c:v>
                </c:pt>
                <c:pt idx="83">
                  <c:v>107.2</c:v>
                </c:pt>
                <c:pt idx="84">
                  <c:v>108.3</c:v>
                </c:pt>
                <c:pt idx="85">
                  <c:v>108.9</c:v>
                </c:pt>
                <c:pt idx="86">
                  <c:v>109.3</c:v>
                </c:pt>
                <c:pt idx="87">
                  <c:v>108.2</c:v>
                </c:pt>
                <c:pt idx="88">
                  <c:v>109.7</c:v>
                </c:pt>
                <c:pt idx="89">
                  <c:v>109.5</c:v>
                </c:pt>
                <c:pt idx="90">
                  <c:v>109.2</c:v>
                </c:pt>
                <c:pt idx="91">
                  <c:v>109</c:v>
                </c:pt>
                <c:pt idx="92">
                  <c:v>110.1</c:v>
                </c:pt>
                <c:pt idx="93">
                  <c:v>109.3</c:v>
                </c:pt>
                <c:pt idx="94">
                  <c:v>110.5</c:v>
                </c:pt>
                <c:pt idx="95">
                  <c:v>111</c:v>
                </c:pt>
                <c:pt idx="96">
                  <c:v>110.7</c:v>
                </c:pt>
                <c:pt idx="97">
                  <c:v>111.1</c:v>
                </c:pt>
                <c:pt idx="98">
                  <c:v>111.8</c:v>
                </c:pt>
                <c:pt idx="99">
                  <c:v>113.1</c:v>
                </c:pt>
                <c:pt idx="100">
                  <c:v>112.9</c:v>
                </c:pt>
                <c:pt idx="101">
                  <c:v>113.6</c:v>
                </c:pt>
                <c:pt idx="102">
                  <c:v>113.6</c:v>
                </c:pt>
                <c:pt idx="103">
                  <c:v>115.6</c:v>
                </c:pt>
                <c:pt idx="104">
                  <c:v>114.3</c:v>
                </c:pt>
                <c:pt idx="105">
                  <c:v>116.1</c:v>
                </c:pt>
                <c:pt idx="106">
                  <c:v>115.8</c:v>
                </c:pt>
                <c:pt idx="107">
                  <c:v>118.2</c:v>
                </c:pt>
                <c:pt idx="108">
                  <c:v>117</c:v>
                </c:pt>
                <c:pt idx="109">
                  <c:v>118.1</c:v>
                </c:pt>
                <c:pt idx="110">
                  <c:v>117.9</c:v>
                </c:pt>
                <c:pt idx="111">
                  <c:v>118</c:v>
                </c:pt>
                <c:pt idx="112">
                  <c:v>118.8</c:v>
                </c:pt>
                <c:pt idx="113">
                  <c:v>119.1</c:v>
                </c:pt>
                <c:pt idx="114">
                  <c:v>120.2</c:v>
                </c:pt>
                <c:pt idx="115">
                  <c:v>119.4</c:v>
                </c:pt>
                <c:pt idx="116">
                  <c:v>120.7</c:v>
                </c:pt>
                <c:pt idx="117">
                  <c:v>122.2</c:v>
                </c:pt>
                <c:pt idx="118">
                  <c:v>121.8</c:v>
                </c:pt>
                <c:pt idx="119">
                  <c:v>122.1</c:v>
                </c:pt>
                <c:pt idx="120">
                  <c:v>122.9</c:v>
                </c:pt>
                <c:pt idx="121">
                  <c:v>123.8</c:v>
                </c:pt>
                <c:pt idx="122">
                  <c:v>124</c:v>
                </c:pt>
                <c:pt idx="123">
                  <c:v>126.6</c:v>
                </c:pt>
                <c:pt idx="124">
                  <c:v>126.9</c:v>
                </c:pt>
                <c:pt idx="125">
                  <c:v>126.2</c:v>
                </c:pt>
                <c:pt idx="126">
                  <c:v>130.7</c:v>
                </c:pt>
                <c:pt idx="127">
                  <c:v>129.6</c:v>
                </c:pt>
                <c:pt idx="128">
                  <c:v>131</c:v>
                </c:pt>
                <c:pt idx="129">
                  <c:v>130.6</c:v>
                </c:pt>
                <c:pt idx="130">
                  <c:v>132.3</c:v>
                </c:pt>
                <c:pt idx="131">
                  <c:v>132.6</c:v>
                </c:pt>
                <c:pt idx="132">
                  <c:v>134.6</c:v>
                </c:pt>
                <c:pt idx="133">
                  <c:v>134.3</c:v>
                </c:pt>
                <c:pt idx="134">
                  <c:v>135.9</c:v>
                </c:pt>
                <c:pt idx="135">
                  <c:v>135.2</c:v>
                </c:pt>
                <c:pt idx="136">
                  <c:v>136.1</c:v>
                </c:pt>
                <c:pt idx="137">
                  <c:v>138.2</c:v>
                </c:pt>
                <c:pt idx="138">
                  <c:v>135.6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Taulukko!$N$3:$N$146</c:f>
              <c:numCache>
                <c:ptCount val="144"/>
                <c:pt idx="0">
                  <c:v>56.6</c:v>
                </c:pt>
                <c:pt idx="1">
                  <c:v>57</c:v>
                </c:pt>
                <c:pt idx="2">
                  <c:v>57.3</c:v>
                </c:pt>
                <c:pt idx="3">
                  <c:v>57.7</c:v>
                </c:pt>
                <c:pt idx="4">
                  <c:v>58</c:v>
                </c:pt>
                <c:pt idx="5">
                  <c:v>58.4</c:v>
                </c:pt>
                <c:pt idx="6">
                  <c:v>58.8</c:v>
                </c:pt>
                <c:pt idx="7">
                  <c:v>59.2</c:v>
                </c:pt>
                <c:pt idx="8">
                  <c:v>59.6</c:v>
                </c:pt>
                <c:pt idx="9">
                  <c:v>60</c:v>
                </c:pt>
                <c:pt idx="10">
                  <c:v>60.4</c:v>
                </c:pt>
                <c:pt idx="11">
                  <c:v>60.9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63.8</c:v>
                </c:pt>
                <c:pt idx="17">
                  <c:v>64.4</c:v>
                </c:pt>
                <c:pt idx="18">
                  <c:v>65</c:v>
                </c:pt>
                <c:pt idx="19">
                  <c:v>65.6</c:v>
                </c:pt>
                <c:pt idx="20">
                  <c:v>66.2</c:v>
                </c:pt>
                <c:pt idx="21">
                  <c:v>66.8</c:v>
                </c:pt>
                <c:pt idx="22">
                  <c:v>67.4</c:v>
                </c:pt>
                <c:pt idx="23">
                  <c:v>67.9</c:v>
                </c:pt>
                <c:pt idx="24">
                  <c:v>68.5</c:v>
                </c:pt>
                <c:pt idx="25">
                  <c:v>69</c:v>
                </c:pt>
                <c:pt idx="26">
                  <c:v>69.6</c:v>
                </c:pt>
                <c:pt idx="27">
                  <c:v>70.3</c:v>
                </c:pt>
                <c:pt idx="28">
                  <c:v>71</c:v>
                </c:pt>
                <c:pt idx="29">
                  <c:v>71.7</c:v>
                </c:pt>
                <c:pt idx="30">
                  <c:v>72.5</c:v>
                </c:pt>
                <c:pt idx="31">
                  <c:v>73.4</c:v>
                </c:pt>
                <c:pt idx="32">
                  <c:v>74.2</c:v>
                </c:pt>
                <c:pt idx="33">
                  <c:v>75</c:v>
                </c:pt>
                <c:pt idx="34">
                  <c:v>75.9</c:v>
                </c:pt>
                <c:pt idx="35">
                  <c:v>76.7</c:v>
                </c:pt>
                <c:pt idx="36">
                  <c:v>77.6</c:v>
                </c:pt>
                <c:pt idx="37">
                  <c:v>78.5</c:v>
                </c:pt>
                <c:pt idx="38">
                  <c:v>79.4</c:v>
                </c:pt>
                <c:pt idx="39">
                  <c:v>80.2</c:v>
                </c:pt>
                <c:pt idx="40">
                  <c:v>81</c:v>
                </c:pt>
                <c:pt idx="41">
                  <c:v>81.7</c:v>
                </c:pt>
                <c:pt idx="42">
                  <c:v>82.4</c:v>
                </c:pt>
                <c:pt idx="43">
                  <c:v>83.1</c:v>
                </c:pt>
                <c:pt idx="44">
                  <c:v>83.8</c:v>
                </c:pt>
                <c:pt idx="45">
                  <c:v>84.5</c:v>
                </c:pt>
                <c:pt idx="46">
                  <c:v>85.2</c:v>
                </c:pt>
                <c:pt idx="47">
                  <c:v>85.8</c:v>
                </c:pt>
                <c:pt idx="48">
                  <c:v>86.4</c:v>
                </c:pt>
                <c:pt idx="49">
                  <c:v>86.9</c:v>
                </c:pt>
                <c:pt idx="50">
                  <c:v>87.5</c:v>
                </c:pt>
                <c:pt idx="51">
                  <c:v>88.1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91.6</c:v>
                </c:pt>
                <c:pt idx="57">
                  <c:v>92.3</c:v>
                </c:pt>
                <c:pt idx="58">
                  <c:v>93.1</c:v>
                </c:pt>
                <c:pt idx="59">
                  <c:v>93.9</c:v>
                </c:pt>
                <c:pt idx="60">
                  <c:v>94.8</c:v>
                </c:pt>
                <c:pt idx="61">
                  <c:v>95.7</c:v>
                </c:pt>
                <c:pt idx="62">
                  <c:v>96.6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105.2</c:v>
                </c:pt>
                <c:pt idx="73">
                  <c:v>105.9</c:v>
                </c:pt>
                <c:pt idx="74">
                  <c:v>106.5</c:v>
                </c:pt>
                <c:pt idx="75">
                  <c:v>106.9</c:v>
                </c:pt>
                <c:pt idx="76">
                  <c:v>107.4</c:v>
                </c:pt>
                <c:pt idx="77">
                  <c:v>107.7</c:v>
                </c:pt>
                <c:pt idx="78">
                  <c:v>108</c:v>
                </c:pt>
                <c:pt idx="79">
                  <c:v>108.3</c:v>
                </c:pt>
                <c:pt idx="80">
                  <c:v>108.4</c:v>
                </c:pt>
                <c:pt idx="81">
                  <c:v>108.5</c:v>
                </c:pt>
                <c:pt idx="82">
                  <c:v>108.6</c:v>
                </c:pt>
                <c:pt idx="83">
                  <c:v>108.6</c:v>
                </c:pt>
                <c:pt idx="84">
                  <c:v>108.7</c:v>
                </c:pt>
                <c:pt idx="85">
                  <c:v>108.8</c:v>
                </c:pt>
                <c:pt idx="86">
                  <c:v>108.9</c:v>
                </c:pt>
                <c:pt idx="87">
                  <c:v>109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111.1</c:v>
                </c:pt>
                <c:pt idx="97">
                  <c:v>111.6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114.1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117.2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119.3</c:v>
                </c:pt>
                <c:pt idx="114">
                  <c:v>119.8</c:v>
                </c:pt>
                <c:pt idx="115">
                  <c:v>120.3</c:v>
                </c:pt>
                <c:pt idx="116">
                  <c:v>120.9</c:v>
                </c:pt>
                <c:pt idx="117">
                  <c:v>121.4</c:v>
                </c:pt>
                <c:pt idx="118">
                  <c:v>122</c:v>
                </c:pt>
                <c:pt idx="119">
                  <c:v>122.7</c:v>
                </c:pt>
                <c:pt idx="120">
                  <c:v>123.4</c:v>
                </c:pt>
                <c:pt idx="121">
                  <c:v>124.1</c:v>
                </c:pt>
                <c:pt idx="122">
                  <c:v>125</c:v>
                </c:pt>
                <c:pt idx="123">
                  <c:v>125.9</c:v>
                </c:pt>
                <c:pt idx="124">
                  <c:v>126.8</c:v>
                </c:pt>
                <c:pt idx="125">
                  <c:v>127.7</c:v>
                </c:pt>
                <c:pt idx="126">
                  <c:v>128.7</c:v>
                </c:pt>
                <c:pt idx="127">
                  <c:v>129.6</c:v>
                </c:pt>
                <c:pt idx="128">
                  <c:v>130.4</c:v>
                </c:pt>
                <c:pt idx="129">
                  <c:v>131.2</c:v>
                </c:pt>
                <c:pt idx="130">
                  <c:v>132</c:v>
                </c:pt>
                <c:pt idx="131">
                  <c:v>132.8</c:v>
                </c:pt>
                <c:pt idx="132">
                  <c:v>133.6</c:v>
                </c:pt>
                <c:pt idx="133">
                  <c:v>134.3</c:v>
                </c:pt>
                <c:pt idx="134">
                  <c:v>135</c:v>
                </c:pt>
                <c:pt idx="135">
                  <c:v>135.6</c:v>
                </c:pt>
                <c:pt idx="136">
                  <c:v>136.2</c:v>
                </c:pt>
                <c:pt idx="137">
                  <c:v>136.8</c:v>
                </c:pt>
                <c:pt idx="138">
                  <c:v>137.4</c:v>
                </c:pt>
              </c:numCache>
            </c:numRef>
          </c:val>
          <c:smooth val="0"/>
        </c:ser>
        <c:axId val="47094296"/>
        <c:axId val="21195481"/>
      </c:lineChart>
      <c:catAx>
        <c:axId val="47094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1195481"/>
        <c:crossesAt val="40"/>
        <c:auto val="0"/>
        <c:lblOffset val="100"/>
        <c:tickLblSkip val="6"/>
        <c:noMultiLvlLbl val="0"/>
      </c:catAx>
      <c:valAx>
        <c:axId val="21195481"/>
        <c:scaling>
          <c:orientation val="minMax"/>
          <c:max val="19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09429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Taulukko!$P$3:$P$146</c:f>
              <c:numCache>
                <c:ptCount val="144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131.3</c:v>
                </c:pt>
                <c:pt idx="135">
                  <c:v>128.2</c:v>
                </c:pt>
                <c:pt idx="136">
                  <c:v>136.1</c:v>
                </c:pt>
                <c:pt idx="137">
                  <c:v>164.1</c:v>
                </c:pt>
                <c:pt idx="138">
                  <c:v>143.5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Taulukko!$Q$3:$Q$146</c:f>
              <c:numCache>
                <c:ptCount val="144"/>
                <c:pt idx="0">
                  <c:v>68.8659</c:v>
                </c:pt>
                <c:pt idx="1">
                  <c:v>69.4416</c:v>
                </c:pt>
                <c:pt idx="2">
                  <c:v>69.6518</c:v>
                </c:pt>
                <c:pt idx="3">
                  <c:v>70.2735</c:v>
                </c:pt>
                <c:pt idx="4">
                  <c:v>70.552</c:v>
                </c:pt>
                <c:pt idx="5">
                  <c:v>71.1154</c:v>
                </c:pt>
                <c:pt idx="6">
                  <c:v>71.3072</c:v>
                </c:pt>
                <c:pt idx="7">
                  <c:v>71.8291</c:v>
                </c:pt>
                <c:pt idx="8">
                  <c:v>72.4741</c:v>
                </c:pt>
                <c:pt idx="9">
                  <c:v>72.7491</c:v>
                </c:pt>
                <c:pt idx="10">
                  <c:v>73.3148</c:v>
                </c:pt>
                <c:pt idx="11">
                  <c:v>73.9891</c:v>
                </c:pt>
                <c:pt idx="12">
                  <c:v>74.2958</c:v>
                </c:pt>
                <c:pt idx="13">
                  <c:v>74.4582</c:v>
                </c:pt>
                <c:pt idx="14">
                  <c:v>75.0956</c:v>
                </c:pt>
                <c:pt idx="15">
                  <c:v>75.1001</c:v>
                </c:pt>
                <c:pt idx="16">
                  <c:v>75.9049</c:v>
                </c:pt>
                <c:pt idx="17">
                  <c:v>76.1312</c:v>
                </c:pt>
                <c:pt idx="18">
                  <c:v>76.5537</c:v>
                </c:pt>
                <c:pt idx="19">
                  <c:v>76.9356</c:v>
                </c:pt>
                <c:pt idx="20">
                  <c:v>77.319</c:v>
                </c:pt>
                <c:pt idx="21">
                  <c:v>78.232</c:v>
                </c:pt>
                <c:pt idx="22">
                  <c:v>78.7657</c:v>
                </c:pt>
                <c:pt idx="23">
                  <c:v>78.7625</c:v>
                </c:pt>
                <c:pt idx="24">
                  <c:v>79.0546</c:v>
                </c:pt>
                <c:pt idx="25">
                  <c:v>79.4785</c:v>
                </c:pt>
                <c:pt idx="26">
                  <c:v>77.8516</c:v>
                </c:pt>
                <c:pt idx="27">
                  <c:v>79.2303</c:v>
                </c:pt>
                <c:pt idx="28">
                  <c:v>79.7602</c:v>
                </c:pt>
                <c:pt idx="29">
                  <c:v>80.5214</c:v>
                </c:pt>
                <c:pt idx="30">
                  <c:v>81.1982</c:v>
                </c:pt>
                <c:pt idx="31">
                  <c:v>82.0261</c:v>
                </c:pt>
                <c:pt idx="32">
                  <c:v>82.4027</c:v>
                </c:pt>
                <c:pt idx="33">
                  <c:v>82.8101</c:v>
                </c:pt>
                <c:pt idx="34">
                  <c:v>83.1555</c:v>
                </c:pt>
                <c:pt idx="35">
                  <c:v>83.7767</c:v>
                </c:pt>
                <c:pt idx="36">
                  <c:v>84.9962</c:v>
                </c:pt>
                <c:pt idx="37">
                  <c:v>85.5949</c:v>
                </c:pt>
                <c:pt idx="38">
                  <c:v>86.0837</c:v>
                </c:pt>
                <c:pt idx="39">
                  <c:v>86.4315</c:v>
                </c:pt>
                <c:pt idx="40">
                  <c:v>87.0674</c:v>
                </c:pt>
                <c:pt idx="41">
                  <c:v>87.5892</c:v>
                </c:pt>
                <c:pt idx="42">
                  <c:v>88.3613</c:v>
                </c:pt>
                <c:pt idx="43">
                  <c:v>88.749</c:v>
                </c:pt>
                <c:pt idx="44">
                  <c:v>89.2134</c:v>
                </c:pt>
                <c:pt idx="45">
                  <c:v>89.7628</c:v>
                </c:pt>
                <c:pt idx="46">
                  <c:v>90.2036</c:v>
                </c:pt>
                <c:pt idx="47">
                  <c:v>91.0087</c:v>
                </c:pt>
                <c:pt idx="48">
                  <c:v>91.2793</c:v>
                </c:pt>
                <c:pt idx="49">
                  <c:v>91.8435</c:v>
                </c:pt>
                <c:pt idx="50">
                  <c:v>92.1173</c:v>
                </c:pt>
                <c:pt idx="51">
                  <c:v>92.9287</c:v>
                </c:pt>
                <c:pt idx="52">
                  <c:v>93.165</c:v>
                </c:pt>
                <c:pt idx="53">
                  <c:v>93.7617</c:v>
                </c:pt>
                <c:pt idx="54">
                  <c:v>94.5302</c:v>
                </c:pt>
                <c:pt idx="55">
                  <c:v>94.8878</c:v>
                </c:pt>
                <c:pt idx="56">
                  <c:v>95.682</c:v>
                </c:pt>
                <c:pt idx="57">
                  <c:v>96.0383</c:v>
                </c:pt>
                <c:pt idx="58">
                  <c:v>96.3815</c:v>
                </c:pt>
                <c:pt idx="59">
                  <c:v>96.6383</c:v>
                </c:pt>
                <c:pt idx="60">
                  <c:v>96.8697</c:v>
                </c:pt>
                <c:pt idx="61">
                  <c:v>97.5406</c:v>
                </c:pt>
                <c:pt idx="62">
                  <c:v>98.6283</c:v>
                </c:pt>
                <c:pt idx="63">
                  <c:v>98.704</c:v>
                </c:pt>
                <c:pt idx="64">
                  <c:v>99.4764</c:v>
                </c:pt>
                <c:pt idx="65">
                  <c:v>99.9779</c:v>
                </c:pt>
                <c:pt idx="66">
                  <c:v>100.362</c:v>
                </c:pt>
                <c:pt idx="67">
                  <c:v>100.668</c:v>
                </c:pt>
                <c:pt idx="68">
                  <c:v>101.157</c:v>
                </c:pt>
                <c:pt idx="69">
                  <c:v>101.579</c:v>
                </c:pt>
                <c:pt idx="70">
                  <c:v>102.111</c:v>
                </c:pt>
                <c:pt idx="71">
                  <c:v>103.126</c:v>
                </c:pt>
                <c:pt idx="72">
                  <c:v>103.325</c:v>
                </c:pt>
                <c:pt idx="73">
                  <c:v>104.213</c:v>
                </c:pt>
                <c:pt idx="74">
                  <c:v>104.27</c:v>
                </c:pt>
                <c:pt idx="75">
                  <c:v>104.86</c:v>
                </c:pt>
                <c:pt idx="76">
                  <c:v>103.636</c:v>
                </c:pt>
                <c:pt idx="77">
                  <c:v>105.663</c:v>
                </c:pt>
                <c:pt idx="78">
                  <c:v>106.172</c:v>
                </c:pt>
                <c:pt idx="79">
                  <c:v>106.952</c:v>
                </c:pt>
                <c:pt idx="80">
                  <c:v>107.329</c:v>
                </c:pt>
                <c:pt idx="81">
                  <c:v>107.836</c:v>
                </c:pt>
                <c:pt idx="82">
                  <c:v>108.519</c:v>
                </c:pt>
                <c:pt idx="83">
                  <c:v>108.497</c:v>
                </c:pt>
                <c:pt idx="84">
                  <c:v>109.217</c:v>
                </c:pt>
                <c:pt idx="85">
                  <c:v>108.994</c:v>
                </c:pt>
                <c:pt idx="86">
                  <c:v>109.534</c:v>
                </c:pt>
                <c:pt idx="87">
                  <c:v>110.094</c:v>
                </c:pt>
                <c:pt idx="88">
                  <c:v>110.658</c:v>
                </c:pt>
                <c:pt idx="89">
                  <c:v>111.05</c:v>
                </c:pt>
                <c:pt idx="90">
                  <c:v>111.235</c:v>
                </c:pt>
                <c:pt idx="91">
                  <c:v>111.596</c:v>
                </c:pt>
                <c:pt idx="92">
                  <c:v>111.592</c:v>
                </c:pt>
                <c:pt idx="93">
                  <c:v>111.898</c:v>
                </c:pt>
                <c:pt idx="94">
                  <c:v>112.431</c:v>
                </c:pt>
                <c:pt idx="95">
                  <c:v>112.849</c:v>
                </c:pt>
                <c:pt idx="96">
                  <c:v>113.517</c:v>
                </c:pt>
                <c:pt idx="97">
                  <c:v>113.833</c:v>
                </c:pt>
                <c:pt idx="98">
                  <c:v>113.852</c:v>
                </c:pt>
                <c:pt idx="99">
                  <c:v>114.346</c:v>
                </c:pt>
                <c:pt idx="100">
                  <c:v>114.744</c:v>
                </c:pt>
                <c:pt idx="101">
                  <c:v>115.299</c:v>
                </c:pt>
                <c:pt idx="102">
                  <c:v>115.581</c:v>
                </c:pt>
                <c:pt idx="103">
                  <c:v>115.954</c:v>
                </c:pt>
                <c:pt idx="104">
                  <c:v>116.583</c:v>
                </c:pt>
                <c:pt idx="105">
                  <c:v>117.084</c:v>
                </c:pt>
                <c:pt idx="106">
                  <c:v>117.354</c:v>
                </c:pt>
                <c:pt idx="107">
                  <c:v>117.73</c:v>
                </c:pt>
                <c:pt idx="108">
                  <c:v>118.491</c:v>
                </c:pt>
                <c:pt idx="109">
                  <c:v>118.853</c:v>
                </c:pt>
                <c:pt idx="110">
                  <c:v>120.977</c:v>
                </c:pt>
                <c:pt idx="111">
                  <c:v>120.42</c:v>
                </c:pt>
                <c:pt idx="112">
                  <c:v>121.077</c:v>
                </c:pt>
                <c:pt idx="113">
                  <c:v>120.984</c:v>
                </c:pt>
                <c:pt idx="114">
                  <c:v>122.293</c:v>
                </c:pt>
                <c:pt idx="115">
                  <c:v>122.366</c:v>
                </c:pt>
                <c:pt idx="116">
                  <c:v>123.037</c:v>
                </c:pt>
                <c:pt idx="117">
                  <c:v>123.519</c:v>
                </c:pt>
                <c:pt idx="118">
                  <c:v>124.038</c:v>
                </c:pt>
                <c:pt idx="119">
                  <c:v>124.519</c:v>
                </c:pt>
                <c:pt idx="120">
                  <c:v>124.916</c:v>
                </c:pt>
                <c:pt idx="121">
                  <c:v>125.712</c:v>
                </c:pt>
                <c:pt idx="122">
                  <c:v>127.004</c:v>
                </c:pt>
                <c:pt idx="123">
                  <c:v>128.067</c:v>
                </c:pt>
                <c:pt idx="124">
                  <c:v>127.974</c:v>
                </c:pt>
                <c:pt idx="125">
                  <c:v>128.112</c:v>
                </c:pt>
                <c:pt idx="126">
                  <c:v>128.057</c:v>
                </c:pt>
                <c:pt idx="127">
                  <c:v>129.146</c:v>
                </c:pt>
                <c:pt idx="128">
                  <c:v>129.582</c:v>
                </c:pt>
                <c:pt idx="129">
                  <c:v>130.113</c:v>
                </c:pt>
                <c:pt idx="130">
                  <c:v>130.627</c:v>
                </c:pt>
                <c:pt idx="131">
                  <c:v>131.288</c:v>
                </c:pt>
                <c:pt idx="132">
                  <c:v>131.595</c:v>
                </c:pt>
                <c:pt idx="133">
                  <c:v>132.195</c:v>
                </c:pt>
                <c:pt idx="134">
                  <c:v>132.078</c:v>
                </c:pt>
                <c:pt idx="135">
                  <c:v>132.687</c:v>
                </c:pt>
                <c:pt idx="136">
                  <c:v>133.406</c:v>
                </c:pt>
                <c:pt idx="137">
                  <c:v>134.859</c:v>
                </c:pt>
                <c:pt idx="138">
                  <c:v>135.295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Taulukko!$R$3:$R$146</c:f>
              <c:numCache>
                <c:ptCount val="144"/>
                <c:pt idx="0">
                  <c:v>68.8853</c:v>
                </c:pt>
                <c:pt idx="1">
                  <c:v>69.3075</c:v>
                </c:pt>
                <c:pt idx="2">
                  <c:v>69.7268</c:v>
                </c:pt>
                <c:pt idx="3">
                  <c:v>70.1505</c:v>
                </c:pt>
                <c:pt idx="4">
                  <c:v>70.5742</c:v>
                </c:pt>
                <c:pt idx="5">
                  <c:v>70.992</c:v>
                </c:pt>
                <c:pt idx="6">
                  <c:v>71.4129</c:v>
                </c:pt>
                <c:pt idx="7">
                  <c:v>71.863</c:v>
                </c:pt>
                <c:pt idx="8">
                  <c:v>72.3337</c:v>
                </c:pt>
                <c:pt idx="9">
                  <c:v>72.8005</c:v>
                </c:pt>
                <c:pt idx="10">
                  <c:v>73.2771</c:v>
                </c:pt>
                <c:pt idx="11">
                  <c:v>73.7431</c:v>
                </c:pt>
                <c:pt idx="12">
                  <c:v>74.1551</c:v>
                </c:pt>
                <c:pt idx="13">
                  <c:v>74.5363</c:v>
                </c:pt>
                <c:pt idx="14">
                  <c:v>74.9175</c:v>
                </c:pt>
                <c:pt idx="15">
                  <c:v>75.3082</c:v>
                </c:pt>
                <c:pt idx="16">
                  <c:v>75.7221</c:v>
                </c:pt>
                <c:pt idx="17">
                  <c:v>76.1369</c:v>
                </c:pt>
                <c:pt idx="18">
                  <c:v>76.5496</c:v>
                </c:pt>
                <c:pt idx="19">
                  <c:v>76.9845</c:v>
                </c:pt>
                <c:pt idx="20">
                  <c:v>77.463</c:v>
                </c:pt>
                <c:pt idx="21">
                  <c:v>77.969</c:v>
                </c:pt>
                <c:pt idx="22">
                  <c:v>78.416</c:v>
                </c:pt>
                <c:pt idx="23">
                  <c:v>78.7799</c:v>
                </c:pt>
                <c:pt idx="24">
                  <c:v>79.1368</c:v>
                </c:pt>
                <c:pt idx="25">
                  <c:v>79.5379</c:v>
                </c:pt>
                <c:pt idx="26">
                  <c:v>79.9838</c:v>
                </c:pt>
                <c:pt idx="27">
                  <c:v>80.4349</c:v>
                </c:pt>
                <c:pt idx="28">
                  <c:v>80.8558</c:v>
                </c:pt>
                <c:pt idx="29">
                  <c:v>81.2795</c:v>
                </c:pt>
                <c:pt idx="30">
                  <c:v>81.7348</c:v>
                </c:pt>
                <c:pt idx="31">
                  <c:v>82.1937</c:v>
                </c:pt>
                <c:pt idx="32">
                  <c:v>82.6262</c:v>
                </c:pt>
                <c:pt idx="33">
                  <c:v>83.0538</c:v>
                </c:pt>
                <c:pt idx="34">
                  <c:v>83.5354</c:v>
                </c:pt>
                <c:pt idx="35">
                  <c:v>84.1243</c:v>
                </c:pt>
                <c:pt idx="36">
                  <c:v>84.7871</c:v>
                </c:pt>
                <c:pt idx="37">
                  <c:v>85.4164</c:v>
                </c:pt>
                <c:pt idx="38">
                  <c:v>85.9741</c:v>
                </c:pt>
                <c:pt idx="39">
                  <c:v>86.5034</c:v>
                </c:pt>
                <c:pt idx="40">
                  <c:v>87.0451</c:v>
                </c:pt>
                <c:pt idx="41">
                  <c:v>87.6059</c:v>
                </c:pt>
                <c:pt idx="42">
                  <c:v>88.1631</c:v>
                </c:pt>
                <c:pt idx="43">
                  <c:v>88.6907</c:v>
                </c:pt>
                <c:pt idx="44">
                  <c:v>89.2014</c:v>
                </c:pt>
                <c:pt idx="45">
                  <c:v>89.7171</c:v>
                </c:pt>
                <c:pt idx="46">
                  <c:v>90.2453</c:v>
                </c:pt>
                <c:pt idx="47">
                  <c:v>90.7719</c:v>
                </c:pt>
                <c:pt idx="48">
                  <c:v>91.2704</c:v>
                </c:pt>
                <c:pt idx="49">
                  <c:v>91.7504</c:v>
                </c:pt>
                <c:pt idx="50">
                  <c:v>92.2418</c:v>
                </c:pt>
                <c:pt idx="51">
                  <c:v>92.7496</c:v>
                </c:pt>
                <c:pt idx="52">
                  <c:v>93.2616</c:v>
                </c:pt>
                <c:pt idx="53">
                  <c:v>93.7982</c:v>
                </c:pt>
                <c:pt idx="54">
                  <c:v>94.354</c:v>
                </c:pt>
                <c:pt idx="55">
                  <c:v>94.8972</c:v>
                </c:pt>
                <c:pt idx="56">
                  <c:v>95.4153</c:v>
                </c:pt>
                <c:pt idx="57">
                  <c:v>95.88</c:v>
                </c:pt>
                <c:pt idx="58">
                  <c:v>96.2912</c:v>
                </c:pt>
                <c:pt idx="59">
                  <c:v>96.6895</c:v>
                </c:pt>
                <c:pt idx="60">
                  <c:v>97.135</c:v>
                </c:pt>
                <c:pt idx="61">
                  <c:v>97.6759</c:v>
                </c:pt>
                <c:pt idx="62">
                  <c:v>98.2536</c:v>
                </c:pt>
                <c:pt idx="63">
                  <c:v>98.7941</c:v>
                </c:pt>
                <c:pt idx="64">
                  <c:v>99.3159</c:v>
                </c:pt>
                <c:pt idx="65">
                  <c:v>99.8152</c:v>
                </c:pt>
                <c:pt idx="66">
                  <c:v>100.271</c:v>
                </c:pt>
                <c:pt idx="67">
                  <c:v>100.714</c:v>
                </c:pt>
                <c:pt idx="68">
                  <c:v>101.177</c:v>
                </c:pt>
                <c:pt idx="69">
                  <c:v>101.677</c:v>
                </c:pt>
                <c:pt idx="70">
                  <c:v>102.234</c:v>
                </c:pt>
                <c:pt idx="71">
                  <c:v>102.813</c:v>
                </c:pt>
                <c:pt idx="72">
                  <c:v>103.363</c:v>
                </c:pt>
                <c:pt idx="73">
                  <c:v>103.871</c:v>
                </c:pt>
                <c:pt idx="74">
                  <c:v>104.336</c:v>
                </c:pt>
                <c:pt idx="75">
                  <c:v>104.792</c:v>
                </c:pt>
                <c:pt idx="76">
                  <c:v>105.255</c:v>
                </c:pt>
                <c:pt idx="77">
                  <c:v>105.726</c:v>
                </c:pt>
                <c:pt idx="78">
                  <c:v>106.231</c:v>
                </c:pt>
                <c:pt idx="79">
                  <c:v>106.756</c:v>
                </c:pt>
                <c:pt idx="80">
                  <c:v>107.26</c:v>
                </c:pt>
                <c:pt idx="81">
                  <c:v>107.739</c:v>
                </c:pt>
                <c:pt idx="82">
                  <c:v>108.175</c:v>
                </c:pt>
                <c:pt idx="83">
                  <c:v>108.556</c:v>
                </c:pt>
                <c:pt idx="84">
                  <c:v>108.9</c:v>
                </c:pt>
                <c:pt idx="85">
                  <c:v>109.229</c:v>
                </c:pt>
                <c:pt idx="86">
                  <c:v>109.603</c:v>
                </c:pt>
                <c:pt idx="87">
                  <c:v>110.033</c:v>
                </c:pt>
                <c:pt idx="88">
                  <c:v>110.457</c:v>
                </c:pt>
                <c:pt idx="89">
                  <c:v>110.832</c:v>
                </c:pt>
                <c:pt idx="90">
                  <c:v>111.153</c:v>
                </c:pt>
                <c:pt idx="91">
                  <c:v>111.437</c:v>
                </c:pt>
                <c:pt idx="92">
                  <c:v>111.714</c:v>
                </c:pt>
                <c:pt idx="93">
                  <c:v>112.037</c:v>
                </c:pt>
                <c:pt idx="94">
                  <c:v>112.424</c:v>
                </c:pt>
                <c:pt idx="95">
                  <c:v>112.848</c:v>
                </c:pt>
                <c:pt idx="96">
                  <c:v>113.268</c:v>
                </c:pt>
                <c:pt idx="97">
                  <c:v>113.637</c:v>
                </c:pt>
                <c:pt idx="98">
                  <c:v>113.976</c:v>
                </c:pt>
                <c:pt idx="99">
                  <c:v>114.343</c:v>
                </c:pt>
                <c:pt idx="100">
                  <c:v>114.749</c:v>
                </c:pt>
                <c:pt idx="101">
                  <c:v>115.167</c:v>
                </c:pt>
                <c:pt idx="102">
                  <c:v>115.582</c:v>
                </c:pt>
                <c:pt idx="103">
                  <c:v>116.015</c:v>
                </c:pt>
                <c:pt idx="104">
                  <c:v>116.477</c:v>
                </c:pt>
                <c:pt idx="105">
                  <c:v>116.933</c:v>
                </c:pt>
                <c:pt idx="106">
                  <c:v>117.373</c:v>
                </c:pt>
                <c:pt idx="107">
                  <c:v>117.839</c:v>
                </c:pt>
                <c:pt idx="108">
                  <c:v>118.342</c:v>
                </c:pt>
                <c:pt idx="109">
                  <c:v>118.853</c:v>
                </c:pt>
                <c:pt idx="110">
                  <c:v>119.338</c:v>
                </c:pt>
                <c:pt idx="111">
                  <c:v>119.809</c:v>
                </c:pt>
                <c:pt idx="112">
                  <c:v>120.322</c:v>
                </c:pt>
                <c:pt idx="113">
                  <c:v>120.909</c:v>
                </c:pt>
                <c:pt idx="114">
                  <c:v>121.545</c:v>
                </c:pt>
                <c:pt idx="115">
                  <c:v>122.161</c:v>
                </c:pt>
                <c:pt idx="116">
                  <c:v>122.748</c:v>
                </c:pt>
                <c:pt idx="117">
                  <c:v>123.328</c:v>
                </c:pt>
                <c:pt idx="118">
                  <c:v>123.899</c:v>
                </c:pt>
                <c:pt idx="119">
                  <c:v>124.478</c:v>
                </c:pt>
                <c:pt idx="120">
                  <c:v>125.107</c:v>
                </c:pt>
                <c:pt idx="121">
                  <c:v>125.833</c:v>
                </c:pt>
                <c:pt idx="122">
                  <c:v>126.609</c:v>
                </c:pt>
                <c:pt idx="123">
                  <c:v>127.27</c:v>
                </c:pt>
                <c:pt idx="124">
                  <c:v>127.729</c:v>
                </c:pt>
                <c:pt idx="125">
                  <c:v>128.082</c:v>
                </c:pt>
                <c:pt idx="126">
                  <c:v>128.481</c:v>
                </c:pt>
                <c:pt idx="127">
                  <c:v>128.981</c:v>
                </c:pt>
                <c:pt idx="128">
                  <c:v>129.515</c:v>
                </c:pt>
                <c:pt idx="129">
                  <c:v>130.038</c:v>
                </c:pt>
                <c:pt idx="130">
                  <c:v>130.56</c:v>
                </c:pt>
                <c:pt idx="131">
                  <c:v>131.063</c:v>
                </c:pt>
                <c:pt idx="132">
                  <c:v>131.533</c:v>
                </c:pt>
                <c:pt idx="133">
                  <c:v>131.967</c:v>
                </c:pt>
                <c:pt idx="134">
                  <c:v>132.407</c:v>
                </c:pt>
                <c:pt idx="135">
                  <c:v>132.948</c:v>
                </c:pt>
                <c:pt idx="136">
                  <c:v>133.632</c:v>
                </c:pt>
                <c:pt idx="137">
                  <c:v>134.37</c:v>
                </c:pt>
                <c:pt idx="138">
                  <c:v>135.028</c:v>
                </c:pt>
              </c:numCache>
            </c:numRef>
          </c:val>
          <c:smooth val="0"/>
        </c:ser>
        <c:axId val="56541602"/>
        <c:axId val="39112371"/>
      </c:lineChart>
      <c:catAx>
        <c:axId val="56541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9112371"/>
        <c:crossesAt val="60"/>
        <c:auto val="0"/>
        <c:lblOffset val="100"/>
        <c:tickLblSkip val="6"/>
        <c:noMultiLvlLbl val="0"/>
      </c:catAx>
      <c:valAx>
        <c:axId val="39112371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54160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Taulukko!$T$3:$T$146</c:f>
              <c:numCache>
                <c:ptCount val="144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126.78</c:v>
                </c:pt>
                <c:pt idx="135">
                  <c:v>129.86</c:v>
                </c:pt>
                <c:pt idx="136">
                  <c:v>115.93</c:v>
                </c:pt>
                <c:pt idx="137">
                  <c:v>150.74</c:v>
                </c:pt>
                <c:pt idx="138">
                  <c:v>121.63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Taulukko!$U$3:$U$146</c:f>
              <c:numCache>
                <c:ptCount val="144"/>
                <c:pt idx="0">
                  <c:v>86.395</c:v>
                </c:pt>
                <c:pt idx="1">
                  <c:v>86.8561</c:v>
                </c:pt>
                <c:pt idx="2">
                  <c:v>86.5307</c:v>
                </c:pt>
                <c:pt idx="3">
                  <c:v>87.1117</c:v>
                </c:pt>
                <c:pt idx="4">
                  <c:v>87.0258</c:v>
                </c:pt>
                <c:pt idx="5">
                  <c:v>88.2736</c:v>
                </c:pt>
                <c:pt idx="6">
                  <c:v>86.6005</c:v>
                </c:pt>
                <c:pt idx="7">
                  <c:v>87.8432</c:v>
                </c:pt>
                <c:pt idx="8">
                  <c:v>87.0555</c:v>
                </c:pt>
                <c:pt idx="9">
                  <c:v>86.8008</c:v>
                </c:pt>
                <c:pt idx="10">
                  <c:v>86.8393</c:v>
                </c:pt>
                <c:pt idx="11">
                  <c:v>86.3812</c:v>
                </c:pt>
                <c:pt idx="12">
                  <c:v>93.7721</c:v>
                </c:pt>
                <c:pt idx="13">
                  <c:v>85.4318</c:v>
                </c:pt>
                <c:pt idx="14">
                  <c:v>86.4955</c:v>
                </c:pt>
                <c:pt idx="15">
                  <c:v>84.7272</c:v>
                </c:pt>
                <c:pt idx="16">
                  <c:v>85.2577</c:v>
                </c:pt>
                <c:pt idx="17">
                  <c:v>82.9162</c:v>
                </c:pt>
                <c:pt idx="18">
                  <c:v>84.0646</c:v>
                </c:pt>
                <c:pt idx="19">
                  <c:v>82.634</c:v>
                </c:pt>
                <c:pt idx="20">
                  <c:v>82.9869</c:v>
                </c:pt>
                <c:pt idx="21">
                  <c:v>83.0206</c:v>
                </c:pt>
                <c:pt idx="22">
                  <c:v>82.7192</c:v>
                </c:pt>
                <c:pt idx="23">
                  <c:v>82.5581</c:v>
                </c:pt>
                <c:pt idx="24">
                  <c:v>83.2067</c:v>
                </c:pt>
                <c:pt idx="25">
                  <c:v>82.8978</c:v>
                </c:pt>
                <c:pt idx="26">
                  <c:v>81.3726</c:v>
                </c:pt>
                <c:pt idx="27">
                  <c:v>81.1344</c:v>
                </c:pt>
                <c:pt idx="28">
                  <c:v>81.365</c:v>
                </c:pt>
                <c:pt idx="29">
                  <c:v>82.5366</c:v>
                </c:pt>
                <c:pt idx="30">
                  <c:v>81.9947</c:v>
                </c:pt>
                <c:pt idx="31">
                  <c:v>82.1387</c:v>
                </c:pt>
                <c:pt idx="32">
                  <c:v>82.03</c:v>
                </c:pt>
                <c:pt idx="33">
                  <c:v>82.2551</c:v>
                </c:pt>
                <c:pt idx="34">
                  <c:v>82.8075</c:v>
                </c:pt>
                <c:pt idx="35">
                  <c:v>82.6085</c:v>
                </c:pt>
                <c:pt idx="36">
                  <c:v>83.858</c:v>
                </c:pt>
                <c:pt idx="37">
                  <c:v>83.8739</c:v>
                </c:pt>
                <c:pt idx="38">
                  <c:v>83.2354</c:v>
                </c:pt>
                <c:pt idx="39">
                  <c:v>85.5159</c:v>
                </c:pt>
                <c:pt idx="40">
                  <c:v>86.1274</c:v>
                </c:pt>
                <c:pt idx="41">
                  <c:v>84.4509</c:v>
                </c:pt>
                <c:pt idx="42">
                  <c:v>87.6842</c:v>
                </c:pt>
                <c:pt idx="43">
                  <c:v>87.2072</c:v>
                </c:pt>
                <c:pt idx="44">
                  <c:v>88.249</c:v>
                </c:pt>
                <c:pt idx="45">
                  <c:v>88.9683</c:v>
                </c:pt>
                <c:pt idx="46">
                  <c:v>88.9685</c:v>
                </c:pt>
                <c:pt idx="47">
                  <c:v>90.476</c:v>
                </c:pt>
                <c:pt idx="48">
                  <c:v>90.0071</c:v>
                </c:pt>
                <c:pt idx="49">
                  <c:v>89.8754</c:v>
                </c:pt>
                <c:pt idx="50">
                  <c:v>91.5195</c:v>
                </c:pt>
                <c:pt idx="51">
                  <c:v>92.6751</c:v>
                </c:pt>
                <c:pt idx="52">
                  <c:v>90.9804</c:v>
                </c:pt>
                <c:pt idx="53">
                  <c:v>93.4406</c:v>
                </c:pt>
                <c:pt idx="54">
                  <c:v>91.4743</c:v>
                </c:pt>
                <c:pt idx="55">
                  <c:v>92.7756</c:v>
                </c:pt>
                <c:pt idx="56">
                  <c:v>93.0055</c:v>
                </c:pt>
                <c:pt idx="57">
                  <c:v>93.3487</c:v>
                </c:pt>
                <c:pt idx="58">
                  <c:v>93.5274</c:v>
                </c:pt>
                <c:pt idx="59">
                  <c:v>93.4718</c:v>
                </c:pt>
                <c:pt idx="60">
                  <c:v>95.1418</c:v>
                </c:pt>
                <c:pt idx="61">
                  <c:v>96.1554</c:v>
                </c:pt>
                <c:pt idx="62">
                  <c:v>108.535</c:v>
                </c:pt>
                <c:pt idx="63">
                  <c:v>96.8591</c:v>
                </c:pt>
                <c:pt idx="64">
                  <c:v>98.5461</c:v>
                </c:pt>
                <c:pt idx="65">
                  <c:v>98.5609</c:v>
                </c:pt>
                <c:pt idx="66">
                  <c:v>98.6393</c:v>
                </c:pt>
                <c:pt idx="67">
                  <c:v>99.5584</c:v>
                </c:pt>
                <c:pt idx="68">
                  <c:v>100.535</c:v>
                </c:pt>
                <c:pt idx="69">
                  <c:v>100.198</c:v>
                </c:pt>
                <c:pt idx="70">
                  <c:v>101.344</c:v>
                </c:pt>
                <c:pt idx="71">
                  <c:v>103.901</c:v>
                </c:pt>
                <c:pt idx="72">
                  <c:v>101.148</c:v>
                </c:pt>
                <c:pt idx="73">
                  <c:v>119.723</c:v>
                </c:pt>
                <c:pt idx="74">
                  <c:v>114.377</c:v>
                </c:pt>
                <c:pt idx="75">
                  <c:v>109.096</c:v>
                </c:pt>
                <c:pt idx="76">
                  <c:v>107.775</c:v>
                </c:pt>
                <c:pt idx="77">
                  <c:v>107.471</c:v>
                </c:pt>
                <c:pt idx="78">
                  <c:v>107.769</c:v>
                </c:pt>
                <c:pt idx="79">
                  <c:v>107.774</c:v>
                </c:pt>
                <c:pt idx="80">
                  <c:v>107.067</c:v>
                </c:pt>
                <c:pt idx="81">
                  <c:v>107.192</c:v>
                </c:pt>
                <c:pt idx="82">
                  <c:v>107.846</c:v>
                </c:pt>
                <c:pt idx="83">
                  <c:v>106.641</c:v>
                </c:pt>
                <c:pt idx="84">
                  <c:v>107.843</c:v>
                </c:pt>
                <c:pt idx="85">
                  <c:v>107.301</c:v>
                </c:pt>
                <c:pt idx="86">
                  <c:v>109.163</c:v>
                </c:pt>
                <c:pt idx="87">
                  <c:v>110.164</c:v>
                </c:pt>
                <c:pt idx="88">
                  <c:v>109.472</c:v>
                </c:pt>
                <c:pt idx="89">
                  <c:v>109.396</c:v>
                </c:pt>
                <c:pt idx="90">
                  <c:v>109.491</c:v>
                </c:pt>
                <c:pt idx="91">
                  <c:v>108.881</c:v>
                </c:pt>
                <c:pt idx="92">
                  <c:v>108.739</c:v>
                </c:pt>
                <c:pt idx="93">
                  <c:v>109.972</c:v>
                </c:pt>
                <c:pt idx="94">
                  <c:v>109.344</c:v>
                </c:pt>
                <c:pt idx="95">
                  <c:v>108.927</c:v>
                </c:pt>
                <c:pt idx="96">
                  <c:v>108.922</c:v>
                </c:pt>
                <c:pt idx="97">
                  <c:v>109.637</c:v>
                </c:pt>
                <c:pt idx="98">
                  <c:v>102.935</c:v>
                </c:pt>
                <c:pt idx="99">
                  <c:v>110.072</c:v>
                </c:pt>
                <c:pt idx="100">
                  <c:v>110.722</c:v>
                </c:pt>
                <c:pt idx="101">
                  <c:v>109.466</c:v>
                </c:pt>
                <c:pt idx="102">
                  <c:v>111.404</c:v>
                </c:pt>
                <c:pt idx="103">
                  <c:v>110.768</c:v>
                </c:pt>
                <c:pt idx="104">
                  <c:v>111.261</c:v>
                </c:pt>
                <c:pt idx="105">
                  <c:v>110.594</c:v>
                </c:pt>
                <c:pt idx="106">
                  <c:v>110.546</c:v>
                </c:pt>
                <c:pt idx="107">
                  <c:v>110.368</c:v>
                </c:pt>
                <c:pt idx="108">
                  <c:v>112.907</c:v>
                </c:pt>
                <c:pt idx="109">
                  <c:v>110.456</c:v>
                </c:pt>
                <c:pt idx="110">
                  <c:v>111.944</c:v>
                </c:pt>
                <c:pt idx="111">
                  <c:v>109.776</c:v>
                </c:pt>
                <c:pt idx="112">
                  <c:v>110.871</c:v>
                </c:pt>
                <c:pt idx="113">
                  <c:v>111.526</c:v>
                </c:pt>
                <c:pt idx="114">
                  <c:v>109.905</c:v>
                </c:pt>
                <c:pt idx="115">
                  <c:v>111.005</c:v>
                </c:pt>
                <c:pt idx="116">
                  <c:v>111.194</c:v>
                </c:pt>
                <c:pt idx="117">
                  <c:v>111.567</c:v>
                </c:pt>
                <c:pt idx="118">
                  <c:v>112.08</c:v>
                </c:pt>
                <c:pt idx="119">
                  <c:v>111.257</c:v>
                </c:pt>
                <c:pt idx="120">
                  <c:v>112.789</c:v>
                </c:pt>
                <c:pt idx="121">
                  <c:v>111.906</c:v>
                </c:pt>
                <c:pt idx="122">
                  <c:v>111.775</c:v>
                </c:pt>
                <c:pt idx="123">
                  <c:v>113.603</c:v>
                </c:pt>
                <c:pt idx="124">
                  <c:v>113.448</c:v>
                </c:pt>
                <c:pt idx="125">
                  <c:v>114.468</c:v>
                </c:pt>
                <c:pt idx="126">
                  <c:v>114.603</c:v>
                </c:pt>
                <c:pt idx="127">
                  <c:v>114.824</c:v>
                </c:pt>
                <c:pt idx="128">
                  <c:v>115.274</c:v>
                </c:pt>
                <c:pt idx="129">
                  <c:v>115.699</c:v>
                </c:pt>
                <c:pt idx="130">
                  <c:v>115.964</c:v>
                </c:pt>
                <c:pt idx="131">
                  <c:v>117.985</c:v>
                </c:pt>
                <c:pt idx="132">
                  <c:v>115.663</c:v>
                </c:pt>
                <c:pt idx="133">
                  <c:v>118.981</c:v>
                </c:pt>
                <c:pt idx="134">
                  <c:v>118.061</c:v>
                </c:pt>
                <c:pt idx="135">
                  <c:v>119.137</c:v>
                </c:pt>
                <c:pt idx="136">
                  <c:v>118.627</c:v>
                </c:pt>
                <c:pt idx="137">
                  <c:v>119.208</c:v>
                </c:pt>
                <c:pt idx="138">
                  <c:v>119.779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Taulukko!$V$3:$V$146</c:f>
              <c:numCache>
                <c:ptCount val="144"/>
                <c:pt idx="0">
                  <c:v>87.367</c:v>
                </c:pt>
                <c:pt idx="1">
                  <c:v>87.3672</c:v>
                </c:pt>
                <c:pt idx="2">
                  <c:v>87.4091</c:v>
                </c:pt>
                <c:pt idx="3">
                  <c:v>87.4812</c:v>
                </c:pt>
                <c:pt idx="4">
                  <c:v>87.5628</c:v>
                </c:pt>
                <c:pt idx="5">
                  <c:v>87.6008</c:v>
                </c:pt>
                <c:pt idx="6">
                  <c:v>87.5704</c:v>
                </c:pt>
                <c:pt idx="7">
                  <c:v>87.4963</c:v>
                </c:pt>
                <c:pt idx="8">
                  <c:v>87.3654</c:v>
                </c:pt>
                <c:pt idx="9">
                  <c:v>87.18</c:v>
                </c:pt>
                <c:pt idx="10">
                  <c:v>86.9601</c:v>
                </c:pt>
                <c:pt idx="11">
                  <c:v>86.6985</c:v>
                </c:pt>
                <c:pt idx="12">
                  <c:v>86.4054</c:v>
                </c:pt>
                <c:pt idx="13">
                  <c:v>86.1063</c:v>
                </c:pt>
                <c:pt idx="14">
                  <c:v>85.7769</c:v>
                </c:pt>
                <c:pt idx="15">
                  <c:v>85.3811</c:v>
                </c:pt>
                <c:pt idx="16">
                  <c:v>84.9373</c:v>
                </c:pt>
                <c:pt idx="17">
                  <c:v>84.4991</c:v>
                </c:pt>
                <c:pt idx="18">
                  <c:v>84.1184</c:v>
                </c:pt>
                <c:pt idx="19">
                  <c:v>83.7973</c:v>
                </c:pt>
                <c:pt idx="20">
                  <c:v>83.5417</c:v>
                </c:pt>
                <c:pt idx="21">
                  <c:v>83.341</c:v>
                </c:pt>
                <c:pt idx="22">
                  <c:v>83.1626</c:v>
                </c:pt>
                <c:pt idx="23">
                  <c:v>83.0078</c:v>
                </c:pt>
                <c:pt idx="24">
                  <c:v>82.8543</c:v>
                </c:pt>
                <c:pt idx="25">
                  <c:v>82.6514</c:v>
                </c:pt>
                <c:pt idx="26">
                  <c:v>82.428</c:v>
                </c:pt>
                <c:pt idx="27">
                  <c:v>82.2879</c:v>
                </c:pt>
                <c:pt idx="28">
                  <c:v>82.2784</c:v>
                </c:pt>
                <c:pt idx="29">
                  <c:v>82.3478</c:v>
                </c:pt>
                <c:pt idx="30">
                  <c:v>82.4314</c:v>
                </c:pt>
                <c:pt idx="31">
                  <c:v>82.533</c:v>
                </c:pt>
                <c:pt idx="32">
                  <c:v>82.6813</c:v>
                </c:pt>
                <c:pt idx="33">
                  <c:v>82.8928</c:v>
                </c:pt>
                <c:pt idx="34">
                  <c:v>83.1657</c:v>
                </c:pt>
                <c:pt idx="35">
                  <c:v>83.4976</c:v>
                </c:pt>
                <c:pt idx="36">
                  <c:v>83.8844</c:v>
                </c:pt>
                <c:pt idx="37">
                  <c:v>84.2959</c:v>
                </c:pt>
                <c:pt idx="38">
                  <c:v>84.7664</c:v>
                </c:pt>
                <c:pt idx="39">
                  <c:v>85.3259</c:v>
                </c:pt>
                <c:pt idx="40">
                  <c:v>85.8863</c:v>
                </c:pt>
                <c:pt idx="41">
                  <c:v>86.4576</c:v>
                </c:pt>
                <c:pt idx="42">
                  <c:v>87.103</c:v>
                </c:pt>
                <c:pt idx="43">
                  <c:v>87.7538</c:v>
                </c:pt>
                <c:pt idx="44">
                  <c:v>88.3765</c:v>
                </c:pt>
                <c:pt idx="45">
                  <c:v>88.9722</c:v>
                </c:pt>
                <c:pt idx="46">
                  <c:v>89.5328</c:v>
                </c:pt>
                <c:pt idx="47">
                  <c:v>90.056</c:v>
                </c:pt>
                <c:pt idx="48">
                  <c:v>90.5227</c:v>
                </c:pt>
                <c:pt idx="49">
                  <c:v>90.9842</c:v>
                </c:pt>
                <c:pt idx="50">
                  <c:v>91.4748</c:v>
                </c:pt>
                <c:pt idx="51">
                  <c:v>91.908</c:v>
                </c:pt>
                <c:pt idx="52">
                  <c:v>92.2639</c:v>
                </c:pt>
                <c:pt idx="53">
                  <c:v>92.5885</c:v>
                </c:pt>
                <c:pt idx="54">
                  <c:v>92.8867</c:v>
                </c:pt>
                <c:pt idx="55">
                  <c:v>93.2118</c:v>
                </c:pt>
                <c:pt idx="56">
                  <c:v>93.5832</c:v>
                </c:pt>
                <c:pt idx="57">
                  <c:v>93.981</c:v>
                </c:pt>
                <c:pt idx="58">
                  <c:v>94.4253</c:v>
                </c:pt>
                <c:pt idx="59">
                  <c:v>94.9594</c:v>
                </c:pt>
                <c:pt idx="60">
                  <c:v>95.5981</c:v>
                </c:pt>
                <c:pt idx="61">
                  <c:v>96.275</c:v>
                </c:pt>
                <c:pt idx="62">
                  <c:v>96.937</c:v>
                </c:pt>
                <c:pt idx="63">
                  <c:v>97.6023</c:v>
                </c:pt>
                <c:pt idx="64">
                  <c:v>98.2629</c:v>
                </c:pt>
                <c:pt idx="65">
                  <c:v>98.8734</c:v>
                </c:pt>
                <c:pt idx="66">
                  <c:v>99.4539</c:v>
                </c:pt>
                <c:pt idx="67">
                  <c:v>100.047</c:v>
                </c:pt>
                <c:pt idx="68">
                  <c:v>100.633</c:v>
                </c:pt>
                <c:pt idx="69">
                  <c:v>101.202</c:v>
                </c:pt>
                <c:pt idx="70">
                  <c:v>101.78</c:v>
                </c:pt>
                <c:pt idx="71">
                  <c:v>102.288</c:v>
                </c:pt>
                <c:pt idx="72">
                  <c:v>102.668</c:v>
                </c:pt>
                <c:pt idx="73">
                  <c:v>103.007</c:v>
                </c:pt>
                <c:pt idx="74">
                  <c:v>103.301</c:v>
                </c:pt>
                <c:pt idx="75">
                  <c:v>103.592</c:v>
                </c:pt>
                <c:pt idx="76">
                  <c:v>104.019</c:v>
                </c:pt>
                <c:pt idx="77">
                  <c:v>104.592</c:v>
                </c:pt>
                <c:pt idx="78">
                  <c:v>105.21</c:v>
                </c:pt>
                <c:pt idx="79">
                  <c:v>105.782</c:v>
                </c:pt>
                <c:pt idx="80">
                  <c:v>106.282</c:v>
                </c:pt>
                <c:pt idx="81">
                  <c:v>106.744</c:v>
                </c:pt>
                <c:pt idx="82">
                  <c:v>107.168</c:v>
                </c:pt>
                <c:pt idx="83">
                  <c:v>107.565</c:v>
                </c:pt>
                <c:pt idx="84">
                  <c:v>107.983</c:v>
                </c:pt>
                <c:pt idx="85">
                  <c:v>108.44</c:v>
                </c:pt>
                <c:pt idx="86">
                  <c:v>108.911</c:v>
                </c:pt>
                <c:pt idx="87">
                  <c:v>109.299</c:v>
                </c:pt>
                <c:pt idx="88">
                  <c:v>109.534</c:v>
                </c:pt>
                <c:pt idx="89">
                  <c:v>109.661</c:v>
                </c:pt>
                <c:pt idx="90">
                  <c:v>109.726</c:v>
                </c:pt>
                <c:pt idx="91">
                  <c:v>109.758</c:v>
                </c:pt>
                <c:pt idx="92">
                  <c:v>109.812</c:v>
                </c:pt>
                <c:pt idx="93">
                  <c:v>109.885</c:v>
                </c:pt>
                <c:pt idx="94">
                  <c:v>109.93</c:v>
                </c:pt>
                <c:pt idx="95">
                  <c:v>109.97</c:v>
                </c:pt>
                <c:pt idx="96">
                  <c:v>110.068</c:v>
                </c:pt>
                <c:pt idx="97">
                  <c:v>110.229</c:v>
                </c:pt>
                <c:pt idx="98">
                  <c:v>110.415</c:v>
                </c:pt>
                <c:pt idx="99">
                  <c:v>110.601</c:v>
                </c:pt>
                <c:pt idx="100">
                  <c:v>110.765</c:v>
                </c:pt>
                <c:pt idx="101">
                  <c:v>110.923</c:v>
                </c:pt>
                <c:pt idx="102">
                  <c:v>111.095</c:v>
                </c:pt>
                <c:pt idx="103">
                  <c:v>111.232</c:v>
                </c:pt>
                <c:pt idx="104">
                  <c:v>111.309</c:v>
                </c:pt>
                <c:pt idx="105">
                  <c:v>111.352</c:v>
                </c:pt>
                <c:pt idx="106">
                  <c:v>111.401</c:v>
                </c:pt>
                <c:pt idx="107">
                  <c:v>111.499</c:v>
                </c:pt>
                <c:pt idx="108">
                  <c:v>111.583</c:v>
                </c:pt>
                <c:pt idx="109">
                  <c:v>111.576</c:v>
                </c:pt>
                <c:pt idx="110">
                  <c:v>111.512</c:v>
                </c:pt>
                <c:pt idx="111">
                  <c:v>111.446</c:v>
                </c:pt>
                <c:pt idx="112">
                  <c:v>111.438</c:v>
                </c:pt>
                <c:pt idx="113">
                  <c:v>111.465</c:v>
                </c:pt>
                <c:pt idx="114">
                  <c:v>111.504</c:v>
                </c:pt>
                <c:pt idx="115">
                  <c:v>111.62</c:v>
                </c:pt>
                <c:pt idx="116">
                  <c:v>111.801</c:v>
                </c:pt>
                <c:pt idx="117">
                  <c:v>112.007</c:v>
                </c:pt>
                <c:pt idx="118">
                  <c:v>112.214</c:v>
                </c:pt>
                <c:pt idx="119">
                  <c:v>112.433</c:v>
                </c:pt>
                <c:pt idx="120">
                  <c:v>112.68</c:v>
                </c:pt>
                <c:pt idx="121">
                  <c:v>112.944</c:v>
                </c:pt>
                <c:pt idx="122">
                  <c:v>113.276</c:v>
                </c:pt>
                <c:pt idx="123">
                  <c:v>113.699</c:v>
                </c:pt>
                <c:pt idx="124">
                  <c:v>114.149</c:v>
                </c:pt>
                <c:pt idx="125">
                  <c:v>114.597</c:v>
                </c:pt>
                <c:pt idx="126">
                  <c:v>115.03</c:v>
                </c:pt>
                <c:pt idx="127">
                  <c:v>115.455</c:v>
                </c:pt>
                <c:pt idx="128">
                  <c:v>115.894</c:v>
                </c:pt>
                <c:pt idx="129">
                  <c:v>116.354</c:v>
                </c:pt>
                <c:pt idx="130">
                  <c:v>116.843</c:v>
                </c:pt>
                <c:pt idx="131">
                  <c:v>117.323</c:v>
                </c:pt>
                <c:pt idx="132">
                  <c:v>117.788</c:v>
                </c:pt>
                <c:pt idx="133">
                  <c:v>118.28</c:v>
                </c:pt>
                <c:pt idx="134">
                  <c:v>118.745</c:v>
                </c:pt>
                <c:pt idx="135">
                  <c:v>119.156</c:v>
                </c:pt>
                <c:pt idx="136">
                  <c:v>119.544</c:v>
                </c:pt>
                <c:pt idx="137">
                  <c:v>119.946</c:v>
                </c:pt>
                <c:pt idx="138">
                  <c:v>120.376</c:v>
                </c:pt>
              </c:numCache>
            </c:numRef>
          </c:val>
          <c:smooth val="0"/>
        </c:ser>
        <c:axId val="16467020"/>
        <c:axId val="13985453"/>
      </c:lineChart>
      <c:catAx>
        <c:axId val="16467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3985453"/>
        <c:crossesAt val="60"/>
        <c:auto val="0"/>
        <c:lblOffset val="100"/>
        <c:tickLblSkip val="6"/>
        <c:noMultiLvlLbl val="0"/>
      </c:catAx>
      <c:valAx>
        <c:axId val="13985453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46702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Taulukko!$X$3:$X$146</c:f>
              <c:numCache>
                <c:ptCount val="144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123.23</c:v>
                </c:pt>
                <c:pt idx="135">
                  <c:v>123.64</c:v>
                </c:pt>
                <c:pt idx="136">
                  <c:v>124.2</c:v>
                </c:pt>
                <c:pt idx="137">
                  <c:v>155.21</c:v>
                </c:pt>
                <c:pt idx="138">
                  <c:v>162.44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Taulukko!$Y$3:$Y$146</c:f>
              <c:numCache>
                <c:ptCount val="144"/>
                <c:pt idx="0">
                  <c:v>81.164</c:v>
                </c:pt>
                <c:pt idx="1">
                  <c:v>81.7639</c:v>
                </c:pt>
                <c:pt idx="2">
                  <c:v>77.3526</c:v>
                </c:pt>
                <c:pt idx="3">
                  <c:v>82.9733</c:v>
                </c:pt>
                <c:pt idx="4">
                  <c:v>83.5054</c:v>
                </c:pt>
                <c:pt idx="5">
                  <c:v>84.0275</c:v>
                </c:pt>
                <c:pt idx="6">
                  <c:v>84.4516</c:v>
                </c:pt>
                <c:pt idx="7">
                  <c:v>85.0242</c:v>
                </c:pt>
                <c:pt idx="8">
                  <c:v>85.5096</c:v>
                </c:pt>
                <c:pt idx="9">
                  <c:v>85.5967</c:v>
                </c:pt>
                <c:pt idx="10">
                  <c:v>86.3303</c:v>
                </c:pt>
                <c:pt idx="11">
                  <c:v>87.0597</c:v>
                </c:pt>
                <c:pt idx="12">
                  <c:v>87.1912</c:v>
                </c:pt>
                <c:pt idx="13">
                  <c:v>87.4828</c:v>
                </c:pt>
                <c:pt idx="14">
                  <c:v>87.728</c:v>
                </c:pt>
                <c:pt idx="15">
                  <c:v>88.0589</c:v>
                </c:pt>
                <c:pt idx="16">
                  <c:v>88.2714</c:v>
                </c:pt>
                <c:pt idx="17">
                  <c:v>88.4991</c:v>
                </c:pt>
                <c:pt idx="18">
                  <c:v>88.4833</c:v>
                </c:pt>
                <c:pt idx="19">
                  <c:v>89.0607</c:v>
                </c:pt>
                <c:pt idx="20">
                  <c:v>89.046</c:v>
                </c:pt>
                <c:pt idx="21">
                  <c:v>90.0562</c:v>
                </c:pt>
                <c:pt idx="22">
                  <c:v>90.0297</c:v>
                </c:pt>
                <c:pt idx="23">
                  <c:v>89.9003</c:v>
                </c:pt>
                <c:pt idx="24">
                  <c:v>90.3558</c:v>
                </c:pt>
                <c:pt idx="25">
                  <c:v>90.138</c:v>
                </c:pt>
                <c:pt idx="26">
                  <c:v>90.319</c:v>
                </c:pt>
                <c:pt idx="27">
                  <c:v>90.2664</c:v>
                </c:pt>
                <c:pt idx="28">
                  <c:v>90.6386</c:v>
                </c:pt>
                <c:pt idx="29">
                  <c:v>90.7696</c:v>
                </c:pt>
                <c:pt idx="30">
                  <c:v>91.423</c:v>
                </c:pt>
                <c:pt idx="31">
                  <c:v>91.0444</c:v>
                </c:pt>
                <c:pt idx="32">
                  <c:v>91.3212</c:v>
                </c:pt>
                <c:pt idx="33">
                  <c:v>91.057</c:v>
                </c:pt>
                <c:pt idx="34">
                  <c:v>91.0868</c:v>
                </c:pt>
                <c:pt idx="35">
                  <c:v>91.0856</c:v>
                </c:pt>
                <c:pt idx="36">
                  <c:v>91.519</c:v>
                </c:pt>
                <c:pt idx="37">
                  <c:v>92.3843</c:v>
                </c:pt>
                <c:pt idx="38">
                  <c:v>92.3528</c:v>
                </c:pt>
                <c:pt idx="39">
                  <c:v>92.7432</c:v>
                </c:pt>
                <c:pt idx="40">
                  <c:v>92.7811</c:v>
                </c:pt>
                <c:pt idx="41">
                  <c:v>92.7905</c:v>
                </c:pt>
                <c:pt idx="42">
                  <c:v>92.5736</c:v>
                </c:pt>
                <c:pt idx="43">
                  <c:v>93.2153</c:v>
                </c:pt>
                <c:pt idx="44">
                  <c:v>93.6772</c:v>
                </c:pt>
                <c:pt idx="45">
                  <c:v>93.5462</c:v>
                </c:pt>
                <c:pt idx="46">
                  <c:v>93.9358</c:v>
                </c:pt>
                <c:pt idx="47">
                  <c:v>94.3481</c:v>
                </c:pt>
                <c:pt idx="48">
                  <c:v>94.5947</c:v>
                </c:pt>
                <c:pt idx="49">
                  <c:v>94.5016</c:v>
                </c:pt>
                <c:pt idx="50">
                  <c:v>94.5862</c:v>
                </c:pt>
                <c:pt idx="51">
                  <c:v>94.7841</c:v>
                </c:pt>
                <c:pt idx="52">
                  <c:v>94.8781</c:v>
                </c:pt>
                <c:pt idx="53">
                  <c:v>95.1</c:v>
                </c:pt>
                <c:pt idx="54">
                  <c:v>96.102</c:v>
                </c:pt>
                <c:pt idx="55">
                  <c:v>96.2147</c:v>
                </c:pt>
                <c:pt idx="56">
                  <c:v>96.1087</c:v>
                </c:pt>
                <c:pt idx="57">
                  <c:v>96.9379</c:v>
                </c:pt>
                <c:pt idx="58">
                  <c:v>97.0311</c:v>
                </c:pt>
                <c:pt idx="59">
                  <c:v>97.3377</c:v>
                </c:pt>
                <c:pt idx="60">
                  <c:v>97.4458</c:v>
                </c:pt>
                <c:pt idx="61">
                  <c:v>97.6936</c:v>
                </c:pt>
                <c:pt idx="62">
                  <c:v>98.7878</c:v>
                </c:pt>
                <c:pt idx="63">
                  <c:v>99.0219</c:v>
                </c:pt>
                <c:pt idx="64">
                  <c:v>99.4744</c:v>
                </c:pt>
                <c:pt idx="65">
                  <c:v>100.112</c:v>
                </c:pt>
                <c:pt idx="66">
                  <c:v>100.395</c:v>
                </c:pt>
                <c:pt idx="67">
                  <c:v>100.404</c:v>
                </c:pt>
                <c:pt idx="68">
                  <c:v>101.201</c:v>
                </c:pt>
                <c:pt idx="69">
                  <c:v>101.233</c:v>
                </c:pt>
                <c:pt idx="70">
                  <c:v>101.911</c:v>
                </c:pt>
                <c:pt idx="71">
                  <c:v>102.575</c:v>
                </c:pt>
                <c:pt idx="72">
                  <c:v>103.011</c:v>
                </c:pt>
                <c:pt idx="73">
                  <c:v>103.99</c:v>
                </c:pt>
                <c:pt idx="74">
                  <c:v>103.779</c:v>
                </c:pt>
                <c:pt idx="75">
                  <c:v>104.338</c:v>
                </c:pt>
                <c:pt idx="76">
                  <c:v>104.812</c:v>
                </c:pt>
                <c:pt idx="77">
                  <c:v>105.507</c:v>
                </c:pt>
                <c:pt idx="78">
                  <c:v>105.73</c:v>
                </c:pt>
                <c:pt idx="79">
                  <c:v>106.704</c:v>
                </c:pt>
                <c:pt idx="80">
                  <c:v>106.898</c:v>
                </c:pt>
                <c:pt idx="81">
                  <c:v>107.752</c:v>
                </c:pt>
                <c:pt idx="82">
                  <c:v>107.984</c:v>
                </c:pt>
                <c:pt idx="83">
                  <c:v>107.97</c:v>
                </c:pt>
                <c:pt idx="84">
                  <c:v>108.816</c:v>
                </c:pt>
                <c:pt idx="85">
                  <c:v>108.952</c:v>
                </c:pt>
                <c:pt idx="86">
                  <c:v>109.787</c:v>
                </c:pt>
                <c:pt idx="87">
                  <c:v>110.151</c:v>
                </c:pt>
                <c:pt idx="88">
                  <c:v>110.529</c:v>
                </c:pt>
                <c:pt idx="89">
                  <c:v>110.591</c:v>
                </c:pt>
                <c:pt idx="90">
                  <c:v>111.426</c:v>
                </c:pt>
                <c:pt idx="91">
                  <c:v>111.616</c:v>
                </c:pt>
                <c:pt idx="92">
                  <c:v>111.921</c:v>
                </c:pt>
                <c:pt idx="93">
                  <c:v>112.427</c:v>
                </c:pt>
                <c:pt idx="94">
                  <c:v>112.884</c:v>
                </c:pt>
                <c:pt idx="95">
                  <c:v>113.562</c:v>
                </c:pt>
                <c:pt idx="96">
                  <c:v>113.588</c:v>
                </c:pt>
                <c:pt idx="97">
                  <c:v>113.994</c:v>
                </c:pt>
                <c:pt idx="98">
                  <c:v>114.233</c:v>
                </c:pt>
                <c:pt idx="99">
                  <c:v>115.075</c:v>
                </c:pt>
                <c:pt idx="100">
                  <c:v>115.911</c:v>
                </c:pt>
                <c:pt idx="101">
                  <c:v>116.3</c:v>
                </c:pt>
                <c:pt idx="102">
                  <c:v>116.295</c:v>
                </c:pt>
                <c:pt idx="103">
                  <c:v>116.77</c:v>
                </c:pt>
                <c:pt idx="104">
                  <c:v>117.526</c:v>
                </c:pt>
                <c:pt idx="105">
                  <c:v>117.418</c:v>
                </c:pt>
                <c:pt idx="106">
                  <c:v>118.006</c:v>
                </c:pt>
                <c:pt idx="107">
                  <c:v>118.603</c:v>
                </c:pt>
                <c:pt idx="108">
                  <c:v>119.766</c:v>
                </c:pt>
                <c:pt idx="109">
                  <c:v>119.779</c:v>
                </c:pt>
                <c:pt idx="110">
                  <c:v>120.238</c:v>
                </c:pt>
                <c:pt idx="111">
                  <c:v>120.445</c:v>
                </c:pt>
                <c:pt idx="112">
                  <c:v>120.685</c:v>
                </c:pt>
                <c:pt idx="113">
                  <c:v>121.144</c:v>
                </c:pt>
                <c:pt idx="114">
                  <c:v>121.388</c:v>
                </c:pt>
                <c:pt idx="115">
                  <c:v>122.092</c:v>
                </c:pt>
                <c:pt idx="116">
                  <c:v>122.215</c:v>
                </c:pt>
                <c:pt idx="117">
                  <c:v>123.17</c:v>
                </c:pt>
                <c:pt idx="118">
                  <c:v>123.316</c:v>
                </c:pt>
                <c:pt idx="119">
                  <c:v>123.641</c:v>
                </c:pt>
                <c:pt idx="120">
                  <c:v>123.442</c:v>
                </c:pt>
                <c:pt idx="121">
                  <c:v>124.104</c:v>
                </c:pt>
                <c:pt idx="122">
                  <c:v>125.203</c:v>
                </c:pt>
                <c:pt idx="123">
                  <c:v>125.666</c:v>
                </c:pt>
                <c:pt idx="124">
                  <c:v>125.879</c:v>
                </c:pt>
                <c:pt idx="125">
                  <c:v>126.075</c:v>
                </c:pt>
                <c:pt idx="126">
                  <c:v>126.791</c:v>
                </c:pt>
                <c:pt idx="127">
                  <c:v>126.772</c:v>
                </c:pt>
                <c:pt idx="128">
                  <c:v>127.448</c:v>
                </c:pt>
                <c:pt idx="129">
                  <c:v>127.581</c:v>
                </c:pt>
                <c:pt idx="130">
                  <c:v>128.119</c:v>
                </c:pt>
                <c:pt idx="131">
                  <c:v>128.388</c:v>
                </c:pt>
                <c:pt idx="132">
                  <c:v>128.774</c:v>
                </c:pt>
                <c:pt idx="133">
                  <c:v>129.185</c:v>
                </c:pt>
                <c:pt idx="134">
                  <c:v>128.81</c:v>
                </c:pt>
                <c:pt idx="135">
                  <c:v>128.985</c:v>
                </c:pt>
                <c:pt idx="136">
                  <c:v>129.415</c:v>
                </c:pt>
                <c:pt idx="137">
                  <c:v>130.162</c:v>
                </c:pt>
                <c:pt idx="138">
                  <c:v>130.174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Taulukko!$Z$3:$Z$146</c:f>
              <c:numCache>
                <c:ptCount val="144"/>
                <c:pt idx="0">
                  <c:v>81.3083</c:v>
                </c:pt>
                <c:pt idx="1">
                  <c:v>81.8338</c:v>
                </c:pt>
                <c:pt idx="2">
                  <c:v>82.3698</c:v>
                </c:pt>
                <c:pt idx="3">
                  <c:v>82.904</c:v>
                </c:pt>
                <c:pt idx="4">
                  <c:v>83.4285</c:v>
                </c:pt>
                <c:pt idx="5">
                  <c:v>83.9394</c:v>
                </c:pt>
                <c:pt idx="6">
                  <c:v>84.4358</c:v>
                </c:pt>
                <c:pt idx="7">
                  <c:v>84.9172</c:v>
                </c:pt>
                <c:pt idx="8">
                  <c:v>85.3779</c:v>
                </c:pt>
                <c:pt idx="9">
                  <c:v>85.8232</c:v>
                </c:pt>
                <c:pt idx="10">
                  <c:v>86.2643</c:v>
                </c:pt>
                <c:pt idx="11">
                  <c:v>86.6827</c:v>
                </c:pt>
                <c:pt idx="12">
                  <c:v>87.0555</c:v>
                </c:pt>
                <c:pt idx="13">
                  <c:v>87.3891</c:v>
                </c:pt>
                <c:pt idx="14">
                  <c:v>87.6962</c:v>
                </c:pt>
                <c:pt idx="15">
                  <c:v>87.9823</c:v>
                </c:pt>
                <c:pt idx="16">
                  <c:v>88.25</c:v>
                </c:pt>
                <c:pt idx="17">
                  <c:v>88.504</c:v>
                </c:pt>
                <c:pt idx="18">
                  <c:v>88.758</c:v>
                </c:pt>
                <c:pt idx="19">
                  <c:v>89.0207</c:v>
                </c:pt>
                <c:pt idx="20">
                  <c:v>89.2896</c:v>
                </c:pt>
                <c:pt idx="21">
                  <c:v>89.5478</c:v>
                </c:pt>
                <c:pt idx="22">
                  <c:v>89.7632</c:v>
                </c:pt>
                <c:pt idx="23">
                  <c:v>89.9368</c:v>
                </c:pt>
                <c:pt idx="24">
                  <c:v>90.0869</c:v>
                </c:pt>
                <c:pt idx="25">
                  <c:v>90.2172</c:v>
                </c:pt>
                <c:pt idx="26">
                  <c:v>90.3409</c:v>
                </c:pt>
                <c:pt idx="27">
                  <c:v>90.474</c:v>
                </c:pt>
                <c:pt idx="28">
                  <c:v>90.621</c:v>
                </c:pt>
                <c:pt idx="29">
                  <c:v>90.7754</c:v>
                </c:pt>
                <c:pt idx="30">
                  <c:v>90.9158</c:v>
                </c:pt>
                <c:pt idx="31">
                  <c:v>91.0272</c:v>
                </c:pt>
                <c:pt idx="32">
                  <c:v>91.1208</c:v>
                </c:pt>
                <c:pt idx="33">
                  <c:v>91.2151</c:v>
                </c:pt>
                <c:pt idx="34">
                  <c:v>91.3333</c:v>
                </c:pt>
                <c:pt idx="35">
                  <c:v>91.5001</c:v>
                </c:pt>
                <c:pt idx="36">
                  <c:v>91.7226</c:v>
                </c:pt>
                <c:pt idx="37">
                  <c:v>91.9715</c:v>
                </c:pt>
                <c:pt idx="38">
                  <c:v>92.2067</c:v>
                </c:pt>
                <c:pt idx="39">
                  <c:v>92.4172</c:v>
                </c:pt>
                <c:pt idx="40">
                  <c:v>92.6037</c:v>
                </c:pt>
                <c:pt idx="41">
                  <c:v>92.7756</c:v>
                </c:pt>
                <c:pt idx="42">
                  <c:v>92.9617</c:v>
                </c:pt>
                <c:pt idx="43">
                  <c:v>93.1803</c:v>
                </c:pt>
                <c:pt idx="44">
                  <c:v>93.41</c:v>
                </c:pt>
                <c:pt idx="45">
                  <c:v>93.6333</c:v>
                </c:pt>
                <c:pt idx="46">
                  <c:v>93.8593</c:v>
                </c:pt>
                <c:pt idx="47">
                  <c:v>94.0828</c:v>
                </c:pt>
                <c:pt idx="48">
                  <c:v>94.2855</c:v>
                </c:pt>
                <c:pt idx="49">
                  <c:v>94.469</c:v>
                </c:pt>
                <c:pt idx="50">
                  <c:v>94.6549</c:v>
                </c:pt>
                <c:pt idx="51">
                  <c:v>94.8619</c:v>
                </c:pt>
                <c:pt idx="52">
                  <c:v>95.1008</c:v>
                </c:pt>
                <c:pt idx="53">
                  <c:v>95.3844</c:v>
                </c:pt>
                <c:pt idx="54">
                  <c:v>95.6994</c:v>
                </c:pt>
                <c:pt idx="55">
                  <c:v>96.01</c:v>
                </c:pt>
                <c:pt idx="56">
                  <c:v>96.319</c:v>
                </c:pt>
                <c:pt idx="57">
                  <c:v>96.6428</c:v>
                </c:pt>
                <c:pt idx="58">
                  <c:v>96.9705</c:v>
                </c:pt>
                <c:pt idx="59">
                  <c:v>97.3023</c:v>
                </c:pt>
                <c:pt idx="60">
                  <c:v>97.6559</c:v>
                </c:pt>
                <c:pt idx="61">
                  <c:v>98.0525</c:v>
                </c:pt>
                <c:pt idx="62">
                  <c:v>98.4879</c:v>
                </c:pt>
                <c:pt idx="63">
                  <c:v>98.9298</c:v>
                </c:pt>
                <c:pt idx="64">
                  <c:v>99.3674</c:v>
                </c:pt>
                <c:pt idx="65">
                  <c:v>99.7981</c:v>
                </c:pt>
                <c:pt idx="66">
                  <c:v>100.212</c:v>
                </c:pt>
                <c:pt idx="67">
                  <c:v>100.623</c:v>
                </c:pt>
                <c:pt idx="68">
                  <c:v>101.051</c:v>
                </c:pt>
                <c:pt idx="69">
                  <c:v>101.498</c:v>
                </c:pt>
                <c:pt idx="70">
                  <c:v>101.974</c:v>
                </c:pt>
                <c:pt idx="71">
                  <c:v>102.471</c:v>
                </c:pt>
                <c:pt idx="72">
                  <c:v>102.974</c:v>
                </c:pt>
                <c:pt idx="73">
                  <c:v>103.464</c:v>
                </c:pt>
                <c:pt idx="74">
                  <c:v>103.932</c:v>
                </c:pt>
                <c:pt idx="75">
                  <c:v>104.402</c:v>
                </c:pt>
                <c:pt idx="76">
                  <c:v>104.892</c:v>
                </c:pt>
                <c:pt idx="77">
                  <c:v>105.391</c:v>
                </c:pt>
                <c:pt idx="78">
                  <c:v>105.896</c:v>
                </c:pt>
                <c:pt idx="79">
                  <c:v>106.403</c:v>
                </c:pt>
                <c:pt idx="80">
                  <c:v>106.897</c:v>
                </c:pt>
                <c:pt idx="81">
                  <c:v>107.369</c:v>
                </c:pt>
                <c:pt idx="82">
                  <c:v>107.811</c:v>
                </c:pt>
                <c:pt idx="83">
                  <c:v>108.238</c:v>
                </c:pt>
                <c:pt idx="84">
                  <c:v>108.673</c:v>
                </c:pt>
                <c:pt idx="85">
                  <c:v>109.113</c:v>
                </c:pt>
                <c:pt idx="86">
                  <c:v>109.554</c:v>
                </c:pt>
                <c:pt idx="87">
                  <c:v>109.981</c:v>
                </c:pt>
                <c:pt idx="88">
                  <c:v>110.388</c:v>
                </c:pt>
                <c:pt idx="89">
                  <c:v>110.789</c:v>
                </c:pt>
                <c:pt idx="90">
                  <c:v>111.195</c:v>
                </c:pt>
                <c:pt idx="91">
                  <c:v>111.598</c:v>
                </c:pt>
                <c:pt idx="92">
                  <c:v>112.001</c:v>
                </c:pt>
                <c:pt idx="93">
                  <c:v>112.416</c:v>
                </c:pt>
                <c:pt idx="94">
                  <c:v>112.84</c:v>
                </c:pt>
                <c:pt idx="95">
                  <c:v>113.261</c:v>
                </c:pt>
                <c:pt idx="96">
                  <c:v>113.673</c:v>
                </c:pt>
                <c:pt idx="97">
                  <c:v>114.094</c:v>
                </c:pt>
                <c:pt idx="98">
                  <c:v>114.545</c:v>
                </c:pt>
                <c:pt idx="99">
                  <c:v>115.027</c:v>
                </c:pt>
                <c:pt idx="100">
                  <c:v>115.513</c:v>
                </c:pt>
                <c:pt idx="101">
                  <c:v>115.968</c:v>
                </c:pt>
                <c:pt idx="102">
                  <c:v>116.399</c:v>
                </c:pt>
                <c:pt idx="103">
                  <c:v>116.833</c:v>
                </c:pt>
                <c:pt idx="104">
                  <c:v>117.272</c:v>
                </c:pt>
                <c:pt idx="105">
                  <c:v>117.714</c:v>
                </c:pt>
                <c:pt idx="106">
                  <c:v>118.179</c:v>
                </c:pt>
                <c:pt idx="107">
                  <c:v>118.671</c:v>
                </c:pt>
                <c:pt idx="108">
                  <c:v>119.157</c:v>
                </c:pt>
                <c:pt idx="109">
                  <c:v>119.601</c:v>
                </c:pt>
                <c:pt idx="110">
                  <c:v>120.006</c:v>
                </c:pt>
                <c:pt idx="111">
                  <c:v>120.389</c:v>
                </c:pt>
                <c:pt idx="112">
                  <c:v>120.765</c:v>
                </c:pt>
                <c:pt idx="113">
                  <c:v>121.148</c:v>
                </c:pt>
                <c:pt idx="114">
                  <c:v>121.544</c:v>
                </c:pt>
                <c:pt idx="115">
                  <c:v>121.952</c:v>
                </c:pt>
                <c:pt idx="116">
                  <c:v>122.367</c:v>
                </c:pt>
                <c:pt idx="117">
                  <c:v>122.782</c:v>
                </c:pt>
                <c:pt idx="118">
                  <c:v>123.18</c:v>
                </c:pt>
                <c:pt idx="119">
                  <c:v>123.56</c:v>
                </c:pt>
                <c:pt idx="120">
                  <c:v>123.955</c:v>
                </c:pt>
                <c:pt idx="121">
                  <c:v>124.398</c:v>
                </c:pt>
                <c:pt idx="122">
                  <c:v>124.871</c:v>
                </c:pt>
                <c:pt idx="123">
                  <c:v>125.325</c:v>
                </c:pt>
                <c:pt idx="124">
                  <c:v>125.742</c:v>
                </c:pt>
                <c:pt idx="125">
                  <c:v>126.14</c:v>
                </c:pt>
                <c:pt idx="126">
                  <c:v>126.527</c:v>
                </c:pt>
                <c:pt idx="127">
                  <c:v>126.899</c:v>
                </c:pt>
                <c:pt idx="128">
                  <c:v>127.26</c:v>
                </c:pt>
                <c:pt idx="129">
                  <c:v>127.61</c:v>
                </c:pt>
                <c:pt idx="130">
                  <c:v>127.945</c:v>
                </c:pt>
                <c:pt idx="131">
                  <c:v>128.261</c:v>
                </c:pt>
                <c:pt idx="132">
                  <c:v>128.551</c:v>
                </c:pt>
                <c:pt idx="133">
                  <c:v>128.807</c:v>
                </c:pt>
                <c:pt idx="134">
                  <c:v>129.038</c:v>
                </c:pt>
                <c:pt idx="135">
                  <c:v>129.282</c:v>
                </c:pt>
                <c:pt idx="136">
                  <c:v>129.559</c:v>
                </c:pt>
                <c:pt idx="137">
                  <c:v>129.85</c:v>
                </c:pt>
                <c:pt idx="138">
                  <c:v>130.127</c:v>
                </c:pt>
              </c:numCache>
            </c:numRef>
          </c:val>
          <c:smooth val="0"/>
        </c:ser>
        <c:axId val="58760214"/>
        <c:axId val="59079879"/>
      </c:lineChart>
      <c:catAx>
        <c:axId val="58760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9079879"/>
        <c:crossesAt val="60"/>
        <c:auto val="0"/>
        <c:lblOffset val="100"/>
        <c:tickLblSkip val="6"/>
        <c:tickMarkSkip val="2"/>
        <c:noMultiLvlLbl val="0"/>
      </c:catAx>
      <c:valAx>
        <c:axId val="59079879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76021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Taulukko!$AB$3:$AB$146</c:f>
              <c:numCache>
                <c:ptCount val="144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127.72</c:v>
                </c:pt>
                <c:pt idx="135">
                  <c:v>127.33</c:v>
                </c:pt>
                <c:pt idx="136">
                  <c:v>131.32</c:v>
                </c:pt>
                <c:pt idx="137">
                  <c:v>159.07</c:v>
                </c:pt>
                <c:pt idx="138">
                  <c:v>146.17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Taulukko!$AC$3:$AC$146</c:f>
              <c:numCache>
                <c:ptCount val="144"/>
                <c:pt idx="0">
                  <c:v>58.6364</c:v>
                </c:pt>
                <c:pt idx="1">
                  <c:v>59.1526</c:v>
                </c:pt>
                <c:pt idx="2">
                  <c:v>59.7892</c:v>
                </c:pt>
                <c:pt idx="3">
                  <c:v>60.3957</c:v>
                </c:pt>
                <c:pt idx="4">
                  <c:v>61.0207</c:v>
                </c:pt>
                <c:pt idx="5">
                  <c:v>61.6811</c:v>
                </c:pt>
                <c:pt idx="6">
                  <c:v>62.0554</c:v>
                </c:pt>
                <c:pt idx="7">
                  <c:v>62.7322</c:v>
                </c:pt>
                <c:pt idx="8">
                  <c:v>62.9846</c:v>
                </c:pt>
                <c:pt idx="9">
                  <c:v>63.4309</c:v>
                </c:pt>
                <c:pt idx="10">
                  <c:v>64.008</c:v>
                </c:pt>
                <c:pt idx="11">
                  <c:v>64.8031</c:v>
                </c:pt>
                <c:pt idx="12">
                  <c:v>65.1068</c:v>
                </c:pt>
                <c:pt idx="13">
                  <c:v>65.7028</c:v>
                </c:pt>
                <c:pt idx="14">
                  <c:v>66.3601</c:v>
                </c:pt>
                <c:pt idx="15">
                  <c:v>66.9224</c:v>
                </c:pt>
                <c:pt idx="16">
                  <c:v>67.5484</c:v>
                </c:pt>
                <c:pt idx="17">
                  <c:v>68.0569</c:v>
                </c:pt>
                <c:pt idx="18">
                  <c:v>68.9438</c:v>
                </c:pt>
                <c:pt idx="19">
                  <c:v>72.3151</c:v>
                </c:pt>
                <c:pt idx="20">
                  <c:v>72.8107</c:v>
                </c:pt>
                <c:pt idx="21">
                  <c:v>73.1231</c:v>
                </c:pt>
                <c:pt idx="22">
                  <c:v>73.7275</c:v>
                </c:pt>
                <c:pt idx="23">
                  <c:v>73.939</c:v>
                </c:pt>
                <c:pt idx="24">
                  <c:v>74.9283</c:v>
                </c:pt>
                <c:pt idx="25">
                  <c:v>75.5057</c:v>
                </c:pt>
                <c:pt idx="26">
                  <c:v>75.8705</c:v>
                </c:pt>
                <c:pt idx="27">
                  <c:v>76.6355</c:v>
                </c:pt>
                <c:pt idx="28">
                  <c:v>77.361</c:v>
                </c:pt>
                <c:pt idx="29">
                  <c:v>78.178</c:v>
                </c:pt>
                <c:pt idx="30">
                  <c:v>78.9658</c:v>
                </c:pt>
                <c:pt idx="31">
                  <c:v>79.3825</c:v>
                </c:pt>
                <c:pt idx="32">
                  <c:v>79.9486</c:v>
                </c:pt>
                <c:pt idx="33">
                  <c:v>80.7904</c:v>
                </c:pt>
                <c:pt idx="34">
                  <c:v>81.4026</c:v>
                </c:pt>
                <c:pt idx="35">
                  <c:v>82.0267</c:v>
                </c:pt>
                <c:pt idx="36">
                  <c:v>82.5724</c:v>
                </c:pt>
                <c:pt idx="37">
                  <c:v>83.4626</c:v>
                </c:pt>
                <c:pt idx="38">
                  <c:v>84.3197</c:v>
                </c:pt>
                <c:pt idx="39">
                  <c:v>85.1586</c:v>
                </c:pt>
                <c:pt idx="40">
                  <c:v>85.5798</c:v>
                </c:pt>
                <c:pt idx="41">
                  <c:v>86.3522</c:v>
                </c:pt>
                <c:pt idx="42">
                  <c:v>87.0476</c:v>
                </c:pt>
                <c:pt idx="43">
                  <c:v>87.8253</c:v>
                </c:pt>
                <c:pt idx="44">
                  <c:v>88.1607</c:v>
                </c:pt>
                <c:pt idx="45">
                  <c:v>88.8264</c:v>
                </c:pt>
                <c:pt idx="46">
                  <c:v>88.9584</c:v>
                </c:pt>
                <c:pt idx="47">
                  <c:v>89.9613</c:v>
                </c:pt>
                <c:pt idx="48">
                  <c:v>90.623</c:v>
                </c:pt>
                <c:pt idx="49">
                  <c:v>91.0737</c:v>
                </c:pt>
                <c:pt idx="50">
                  <c:v>91.1444</c:v>
                </c:pt>
                <c:pt idx="51">
                  <c:v>91.4984</c:v>
                </c:pt>
                <c:pt idx="52">
                  <c:v>92.3738</c:v>
                </c:pt>
                <c:pt idx="53">
                  <c:v>92.3977</c:v>
                </c:pt>
                <c:pt idx="54">
                  <c:v>95.5698</c:v>
                </c:pt>
                <c:pt idx="55">
                  <c:v>93.284</c:v>
                </c:pt>
                <c:pt idx="56">
                  <c:v>94.1624</c:v>
                </c:pt>
                <c:pt idx="57">
                  <c:v>94.7614</c:v>
                </c:pt>
                <c:pt idx="58">
                  <c:v>95.5927</c:v>
                </c:pt>
                <c:pt idx="59">
                  <c:v>95.635</c:v>
                </c:pt>
                <c:pt idx="60">
                  <c:v>96.4029</c:v>
                </c:pt>
                <c:pt idx="61">
                  <c:v>97.036</c:v>
                </c:pt>
                <c:pt idx="62">
                  <c:v>98.3107</c:v>
                </c:pt>
                <c:pt idx="63">
                  <c:v>98.5556</c:v>
                </c:pt>
                <c:pt idx="64">
                  <c:v>99.0165</c:v>
                </c:pt>
                <c:pt idx="65">
                  <c:v>99.8787</c:v>
                </c:pt>
                <c:pt idx="66">
                  <c:v>100.234</c:v>
                </c:pt>
                <c:pt idx="67">
                  <c:v>100.689</c:v>
                </c:pt>
                <c:pt idx="68">
                  <c:v>101.016</c:v>
                </c:pt>
                <c:pt idx="69">
                  <c:v>101.215</c:v>
                </c:pt>
                <c:pt idx="70">
                  <c:v>101.936</c:v>
                </c:pt>
                <c:pt idx="71">
                  <c:v>102.935</c:v>
                </c:pt>
                <c:pt idx="72">
                  <c:v>102.644</c:v>
                </c:pt>
                <c:pt idx="73">
                  <c:v>103.29</c:v>
                </c:pt>
                <c:pt idx="74">
                  <c:v>103.531</c:v>
                </c:pt>
                <c:pt idx="75">
                  <c:v>104.262</c:v>
                </c:pt>
                <c:pt idx="76">
                  <c:v>104.388</c:v>
                </c:pt>
                <c:pt idx="77">
                  <c:v>105.191</c:v>
                </c:pt>
                <c:pt idx="78">
                  <c:v>105.51</c:v>
                </c:pt>
                <c:pt idx="79">
                  <c:v>106.255</c:v>
                </c:pt>
                <c:pt idx="80">
                  <c:v>106.502</c:v>
                </c:pt>
                <c:pt idx="81">
                  <c:v>106.982</c:v>
                </c:pt>
                <c:pt idx="82">
                  <c:v>107.297</c:v>
                </c:pt>
                <c:pt idx="83">
                  <c:v>107.497</c:v>
                </c:pt>
                <c:pt idx="84">
                  <c:v>108.229</c:v>
                </c:pt>
                <c:pt idx="85">
                  <c:v>108.404</c:v>
                </c:pt>
                <c:pt idx="86">
                  <c:v>108.776</c:v>
                </c:pt>
                <c:pt idx="87">
                  <c:v>109.083</c:v>
                </c:pt>
                <c:pt idx="88">
                  <c:v>109.964</c:v>
                </c:pt>
                <c:pt idx="89">
                  <c:v>109.937</c:v>
                </c:pt>
                <c:pt idx="90">
                  <c:v>110.457</c:v>
                </c:pt>
                <c:pt idx="91">
                  <c:v>110.809</c:v>
                </c:pt>
                <c:pt idx="92">
                  <c:v>111.728</c:v>
                </c:pt>
                <c:pt idx="93">
                  <c:v>112.115</c:v>
                </c:pt>
                <c:pt idx="94">
                  <c:v>112.555</c:v>
                </c:pt>
                <c:pt idx="95">
                  <c:v>112.753</c:v>
                </c:pt>
                <c:pt idx="96">
                  <c:v>113.516</c:v>
                </c:pt>
                <c:pt idx="97">
                  <c:v>113.837</c:v>
                </c:pt>
                <c:pt idx="98">
                  <c:v>114.43</c:v>
                </c:pt>
                <c:pt idx="99">
                  <c:v>115.317</c:v>
                </c:pt>
                <c:pt idx="100">
                  <c:v>115.584</c:v>
                </c:pt>
                <c:pt idx="101">
                  <c:v>116.07</c:v>
                </c:pt>
                <c:pt idx="102">
                  <c:v>116.476</c:v>
                </c:pt>
                <c:pt idx="103">
                  <c:v>117.291</c:v>
                </c:pt>
                <c:pt idx="104">
                  <c:v>117.532</c:v>
                </c:pt>
                <c:pt idx="105">
                  <c:v>118.311</c:v>
                </c:pt>
                <c:pt idx="106">
                  <c:v>118.577</c:v>
                </c:pt>
                <c:pt idx="107">
                  <c:v>119.156</c:v>
                </c:pt>
                <c:pt idx="108">
                  <c:v>119.262</c:v>
                </c:pt>
                <c:pt idx="109">
                  <c:v>120.527</c:v>
                </c:pt>
                <c:pt idx="110">
                  <c:v>121.078</c:v>
                </c:pt>
                <c:pt idx="111">
                  <c:v>121.253</c:v>
                </c:pt>
                <c:pt idx="112">
                  <c:v>121.425</c:v>
                </c:pt>
                <c:pt idx="113">
                  <c:v>122.301</c:v>
                </c:pt>
                <c:pt idx="114">
                  <c:v>122.661</c:v>
                </c:pt>
                <c:pt idx="115">
                  <c:v>123.42</c:v>
                </c:pt>
                <c:pt idx="116">
                  <c:v>124.07</c:v>
                </c:pt>
                <c:pt idx="117">
                  <c:v>124.142</c:v>
                </c:pt>
                <c:pt idx="118">
                  <c:v>124.774</c:v>
                </c:pt>
                <c:pt idx="119">
                  <c:v>125.484</c:v>
                </c:pt>
                <c:pt idx="120">
                  <c:v>126.741</c:v>
                </c:pt>
                <c:pt idx="121">
                  <c:v>126.283</c:v>
                </c:pt>
                <c:pt idx="122">
                  <c:v>127.107</c:v>
                </c:pt>
                <c:pt idx="123">
                  <c:v>127.71</c:v>
                </c:pt>
                <c:pt idx="124">
                  <c:v>128.512</c:v>
                </c:pt>
                <c:pt idx="125">
                  <c:v>128.04</c:v>
                </c:pt>
                <c:pt idx="126">
                  <c:v>128.97</c:v>
                </c:pt>
                <c:pt idx="127">
                  <c:v>129.036</c:v>
                </c:pt>
                <c:pt idx="128">
                  <c:v>129.365</c:v>
                </c:pt>
                <c:pt idx="129">
                  <c:v>130.008</c:v>
                </c:pt>
                <c:pt idx="130">
                  <c:v>130.436</c:v>
                </c:pt>
                <c:pt idx="131">
                  <c:v>130.729</c:v>
                </c:pt>
                <c:pt idx="132">
                  <c:v>130.742</c:v>
                </c:pt>
                <c:pt idx="133">
                  <c:v>131.496</c:v>
                </c:pt>
                <c:pt idx="134">
                  <c:v>131.447</c:v>
                </c:pt>
                <c:pt idx="135">
                  <c:v>131.766</c:v>
                </c:pt>
                <c:pt idx="136">
                  <c:v>132.206</c:v>
                </c:pt>
                <c:pt idx="137">
                  <c:v>133.339</c:v>
                </c:pt>
                <c:pt idx="138">
                  <c:v>133.486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Taulukko!$AD$3:$AD$146</c:f>
              <c:numCache>
                <c:ptCount val="144"/>
                <c:pt idx="0">
                  <c:v>58.7126</c:v>
                </c:pt>
                <c:pt idx="1">
                  <c:v>59.282</c:v>
                </c:pt>
                <c:pt idx="2">
                  <c:v>59.8661</c:v>
                </c:pt>
                <c:pt idx="3">
                  <c:v>60.4574</c:v>
                </c:pt>
                <c:pt idx="4">
                  <c:v>61.0432</c:v>
                </c:pt>
                <c:pt idx="5">
                  <c:v>61.6056</c:v>
                </c:pt>
                <c:pt idx="6">
                  <c:v>62.1363</c:v>
                </c:pt>
                <c:pt idx="7">
                  <c:v>62.6397</c:v>
                </c:pt>
                <c:pt idx="8">
                  <c:v>63.1222</c:v>
                </c:pt>
                <c:pt idx="9">
                  <c:v>63.6159</c:v>
                </c:pt>
                <c:pt idx="10">
                  <c:v>64.1483</c:v>
                </c:pt>
                <c:pt idx="11">
                  <c:v>64.699</c:v>
                </c:pt>
                <c:pt idx="12">
                  <c:v>65.2459</c:v>
                </c:pt>
                <c:pt idx="13">
                  <c:v>65.8086</c:v>
                </c:pt>
                <c:pt idx="14">
                  <c:v>66.3993</c:v>
                </c:pt>
                <c:pt idx="15">
                  <c:v>67.0119</c:v>
                </c:pt>
                <c:pt idx="16">
                  <c:v>67.6534</c:v>
                </c:pt>
                <c:pt idx="17">
                  <c:v>68.3484</c:v>
                </c:pt>
                <c:pt idx="18">
                  <c:v>69.1216</c:v>
                </c:pt>
                <c:pt idx="19">
                  <c:v>69.9767</c:v>
                </c:pt>
                <c:pt idx="20">
                  <c:v>70.8872</c:v>
                </c:pt>
                <c:pt idx="21">
                  <c:v>71.799</c:v>
                </c:pt>
                <c:pt idx="22">
                  <c:v>72.6726</c:v>
                </c:pt>
                <c:pt idx="23">
                  <c:v>73.5141</c:v>
                </c:pt>
                <c:pt idx="24">
                  <c:v>74.3387</c:v>
                </c:pt>
                <c:pt idx="25">
                  <c:v>75.1195</c:v>
                </c:pt>
                <c:pt idx="26">
                  <c:v>75.8592</c:v>
                </c:pt>
                <c:pt idx="27">
                  <c:v>76.6028</c:v>
                </c:pt>
                <c:pt idx="28">
                  <c:v>77.3574</c:v>
                </c:pt>
                <c:pt idx="29">
                  <c:v>78.1034</c:v>
                </c:pt>
                <c:pt idx="30">
                  <c:v>78.812</c:v>
                </c:pt>
                <c:pt idx="31">
                  <c:v>79.4762</c:v>
                </c:pt>
                <c:pt idx="32">
                  <c:v>80.1348</c:v>
                </c:pt>
                <c:pt idx="33">
                  <c:v>80.8087</c:v>
                </c:pt>
                <c:pt idx="34">
                  <c:v>81.4824</c:v>
                </c:pt>
                <c:pt idx="35">
                  <c:v>82.1558</c:v>
                </c:pt>
                <c:pt idx="36">
                  <c:v>82.8543</c:v>
                </c:pt>
                <c:pt idx="37">
                  <c:v>83.5936</c:v>
                </c:pt>
                <c:pt idx="38">
                  <c:v>84.3491</c:v>
                </c:pt>
                <c:pt idx="39">
                  <c:v>85.0768</c:v>
                </c:pt>
                <c:pt idx="40">
                  <c:v>85.7669</c:v>
                </c:pt>
                <c:pt idx="41">
                  <c:v>86.4432</c:v>
                </c:pt>
                <c:pt idx="42">
                  <c:v>87.1075</c:v>
                </c:pt>
                <c:pt idx="43">
                  <c:v>87.7313</c:v>
                </c:pt>
                <c:pt idx="44">
                  <c:v>88.3047</c:v>
                </c:pt>
                <c:pt idx="45">
                  <c:v>88.845</c:v>
                </c:pt>
                <c:pt idx="46">
                  <c:v>89.3875</c:v>
                </c:pt>
                <c:pt idx="47">
                  <c:v>89.955</c:v>
                </c:pt>
                <c:pt idx="48">
                  <c:v>90.4985</c:v>
                </c:pt>
                <c:pt idx="49">
                  <c:v>90.9631</c:v>
                </c:pt>
                <c:pt idx="50">
                  <c:v>91.3718</c:v>
                </c:pt>
                <c:pt idx="51">
                  <c:v>91.7932</c:v>
                </c:pt>
                <c:pt idx="52">
                  <c:v>92.2381</c:v>
                </c:pt>
                <c:pt idx="53">
                  <c:v>92.68</c:v>
                </c:pt>
                <c:pt idx="54">
                  <c:v>93.1435</c:v>
                </c:pt>
                <c:pt idx="55">
                  <c:v>93.6608</c:v>
                </c:pt>
                <c:pt idx="56">
                  <c:v>94.238</c:v>
                </c:pt>
                <c:pt idx="57">
                  <c:v>94.8459</c:v>
                </c:pt>
                <c:pt idx="58">
                  <c:v>95.4374</c:v>
                </c:pt>
                <c:pt idx="59">
                  <c:v>96.0159</c:v>
                </c:pt>
                <c:pt idx="60">
                  <c:v>96.6368</c:v>
                </c:pt>
                <c:pt idx="61">
                  <c:v>97.3212</c:v>
                </c:pt>
                <c:pt idx="62">
                  <c:v>98.0112</c:v>
                </c:pt>
                <c:pt idx="63">
                  <c:v>98.6373</c:v>
                </c:pt>
                <c:pt idx="64">
                  <c:v>99.2174</c:v>
                </c:pt>
                <c:pt idx="65">
                  <c:v>99.7754</c:v>
                </c:pt>
                <c:pt idx="66">
                  <c:v>100.282</c:v>
                </c:pt>
                <c:pt idx="67">
                  <c:v>100.737</c:v>
                </c:pt>
                <c:pt idx="68">
                  <c:v>101.166</c:v>
                </c:pt>
                <c:pt idx="69">
                  <c:v>101.608</c:v>
                </c:pt>
                <c:pt idx="70">
                  <c:v>102.098</c:v>
                </c:pt>
                <c:pt idx="71">
                  <c:v>102.572</c:v>
                </c:pt>
                <c:pt idx="72">
                  <c:v>102.983</c:v>
                </c:pt>
                <c:pt idx="73">
                  <c:v>103.385</c:v>
                </c:pt>
                <c:pt idx="74">
                  <c:v>103.815</c:v>
                </c:pt>
                <c:pt idx="75">
                  <c:v>104.263</c:v>
                </c:pt>
                <c:pt idx="76">
                  <c:v>104.727</c:v>
                </c:pt>
                <c:pt idx="77">
                  <c:v>105.21</c:v>
                </c:pt>
                <c:pt idx="78">
                  <c:v>105.7</c:v>
                </c:pt>
                <c:pt idx="79">
                  <c:v>106.173</c:v>
                </c:pt>
                <c:pt idx="80">
                  <c:v>106.611</c:v>
                </c:pt>
                <c:pt idx="81">
                  <c:v>107.016</c:v>
                </c:pt>
                <c:pt idx="82">
                  <c:v>107.399</c:v>
                </c:pt>
                <c:pt idx="83">
                  <c:v>107.783</c:v>
                </c:pt>
                <c:pt idx="84">
                  <c:v>108.178</c:v>
                </c:pt>
                <c:pt idx="85">
                  <c:v>108.562</c:v>
                </c:pt>
                <c:pt idx="86">
                  <c:v>108.948</c:v>
                </c:pt>
                <c:pt idx="87">
                  <c:v>109.364</c:v>
                </c:pt>
                <c:pt idx="88">
                  <c:v>109.795</c:v>
                </c:pt>
                <c:pt idx="89">
                  <c:v>110.212</c:v>
                </c:pt>
                <c:pt idx="90">
                  <c:v>110.645</c:v>
                </c:pt>
                <c:pt idx="91">
                  <c:v>111.13</c:v>
                </c:pt>
                <c:pt idx="92">
                  <c:v>111.646</c:v>
                </c:pt>
                <c:pt idx="93">
                  <c:v>112.144</c:v>
                </c:pt>
                <c:pt idx="94">
                  <c:v>112.608</c:v>
                </c:pt>
                <c:pt idx="95">
                  <c:v>113.075</c:v>
                </c:pt>
                <c:pt idx="96">
                  <c:v>113.57</c:v>
                </c:pt>
                <c:pt idx="97">
                  <c:v>114.089</c:v>
                </c:pt>
                <c:pt idx="98">
                  <c:v>114.637</c:v>
                </c:pt>
                <c:pt idx="99">
                  <c:v>115.191</c:v>
                </c:pt>
                <c:pt idx="100">
                  <c:v>115.712</c:v>
                </c:pt>
                <c:pt idx="101">
                  <c:v>116.214</c:v>
                </c:pt>
                <c:pt idx="102">
                  <c:v>116.729</c:v>
                </c:pt>
                <c:pt idx="103">
                  <c:v>117.254</c:v>
                </c:pt>
                <c:pt idx="104">
                  <c:v>117.771</c:v>
                </c:pt>
                <c:pt idx="105">
                  <c:v>118.278</c:v>
                </c:pt>
                <c:pt idx="106">
                  <c:v>118.774</c:v>
                </c:pt>
                <c:pt idx="107">
                  <c:v>119.268</c:v>
                </c:pt>
                <c:pt idx="108">
                  <c:v>119.801</c:v>
                </c:pt>
                <c:pt idx="109">
                  <c:v>120.38</c:v>
                </c:pt>
                <c:pt idx="110">
                  <c:v>120.921</c:v>
                </c:pt>
                <c:pt idx="111">
                  <c:v>121.389</c:v>
                </c:pt>
                <c:pt idx="112">
                  <c:v>121.857</c:v>
                </c:pt>
                <c:pt idx="113">
                  <c:v>122.373</c:v>
                </c:pt>
                <c:pt idx="114">
                  <c:v>122.917</c:v>
                </c:pt>
                <c:pt idx="115">
                  <c:v>123.473</c:v>
                </c:pt>
                <c:pt idx="116">
                  <c:v>124.01</c:v>
                </c:pt>
                <c:pt idx="117">
                  <c:v>124.528</c:v>
                </c:pt>
                <c:pt idx="118">
                  <c:v>125.086</c:v>
                </c:pt>
                <c:pt idx="119">
                  <c:v>125.695</c:v>
                </c:pt>
                <c:pt idx="120">
                  <c:v>126.274</c:v>
                </c:pt>
                <c:pt idx="121">
                  <c:v>126.773</c:v>
                </c:pt>
                <c:pt idx="122">
                  <c:v>127.266</c:v>
                </c:pt>
                <c:pt idx="123">
                  <c:v>127.768</c:v>
                </c:pt>
                <c:pt idx="124">
                  <c:v>128.201</c:v>
                </c:pt>
                <c:pt idx="125">
                  <c:v>128.567</c:v>
                </c:pt>
                <c:pt idx="126">
                  <c:v>128.929</c:v>
                </c:pt>
                <c:pt idx="127">
                  <c:v>129.293</c:v>
                </c:pt>
                <c:pt idx="128">
                  <c:v>129.666</c:v>
                </c:pt>
                <c:pt idx="129">
                  <c:v>130.063</c:v>
                </c:pt>
                <c:pt idx="130">
                  <c:v>130.44</c:v>
                </c:pt>
                <c:pt idx="131">
                  <c:v>130.775</c:v>
                </c:pt>
                <c:pt idx="132">
                  <c:v>131.097</c:v>
                </c:pt>
                <c:pt idx="133">
                  <c:v>131.431</c:v>
                </c:pt>
                <c:pt idx="134">
                  <c:v>131.768</c:v>
                </c:pt>
                <c:pt idx="135">
                  <c:v>132.146</c:v>
                </c:pt>
                <c:pt idx="136">
                  <c:v>132.609</c:v>
                </c:pt>
                <c:pt idx="137">
                  <c:v>133.11</c:v>
                </c:pt>
                <c:pt idx="138">
                  <c:v>133.565</c:v>
                </c:pt>
              </c:numCache>
            </c:numRef>
          </c:val>
          <c:smooth val="0"/>
        </c:ser>
        <c:axId val="61956864"/>
        <c:axId val="20740865"/>
      </c:lineChart>
      <c:catAx>
        <c:axId val="61956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0740865"/>
        <c:crossesAt val="40"/>
        <c:auto val="0"/>
        <c:lblOffset val="100"/>
        <c:tickLblSkip val="6"/>
        <c:noMultiLvlLbl val="0"/>
      </c:catAx>
      <c:valAx>
        <c:axId val="20740865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95686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Taulukko!$AF$3:$AF$146</c:f>
              <c:numCache>
                <c:ptCount val="144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158.72</c:v>
                </c:pt>
                <c:pt idx="135">
                  <c:v>162.38</c:v>
                </c:pt>
                <c:pt idx="136">
                  <c:v>168.67</c:v>
                </c:pt>
                <c:pt idx="137">
                  <c:v>208.3</c:v>
                </c:pt>
                <c:pt idx="138">
                  <c:v>184.45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Taulukko!$AG$3:$AG$146</c:f>
              <c:numCache>
                <c:ptCount val="144"/>
                <c:pt idx="0">
                  <c:v>58.3308</c:v>
                </c:pt>
                <c:pt idx="1">
                  <c:v>58.8679</c:v>
                </c:pt>
                <c:pt idx="2">
                  <c:v>59.7856</c:v>
                </c:pt>
                <c:pt idx="3">
                  <c:v>60.2562</c:v>
                </c:pt>
                <c:pt idx="4">
                  <c:v>60.8202</c:v>
                </c:pt>
                <c:pt idx="5">
                  <c:v>61.7986</c:v>
                </c:pt>
                <c:pt idx="6">
                  <c:v>61.8462</c:v>
                </c:pt>
                <c:pt idx="7">
                  <c:v>62.3168</c:v>
                </c:pt>
                <c:pt idx="8">
                  <c:v>63.3841</c:v>
                </c:pt>
                <c:pt idx="9">
                  <c:v>63.4135</c:v>
                </c:pt>
                <c:pt idx="10">
                  <c:v>64.3538</c:v>
                </c:pt>
                <c:pt idx="11">
                  <c:v>65.2776</c:v>
                </c:pt>
                <c:pt idx="12">
                  <c:v>65.4696</c:v>
                </c:pt>
                <c:pt idx="13">
                  <c:v>66.3201</c:v>
                </c:pt>
                <c:pt idx="14">
                  <c:v>66.3326</c:v>
                </c:pt>
                <c:pt idx="15">
                  <c:v>66.8426</c:v>
                </c:pt>
                <c:pt idx="16">
                  <c:v>67.4014</c:v>
                </c:pt>
                <c:pt idx="17">
                  <c:v>67.7324</c:v>
                </c:pt>
                <c:pt idx="18">
                  <c:v>68.2543</c:v>
                </c:pt>
                <c:pt idx="19">
                  <c:v>69.0478</c:v>
                </c:pt>
                <c:pt idx="20">
                  <c:v>68.8513</c:v>
                </c:pt>
                <c:pt idx="21">
                  <c:v>70.4197</c:v>
                </c:pt>
                <c:pt idx="22">
                  <c:v>70.5796</c:v>
                </c:pt>
                <c:pt idx="23">
                  <c:v>70.9114</c:v>
                </c:pt>
                <c:pt idx="24">
                  <c:v>71.7636</c:v>
                </c:pt>
                <c:pt idx="25">
                  <c:v>71.8116</c:v>
                </c:pt>
                <c:pt idx="26">
                  <c:v>72.5705</c:v>
                </c:pt>
                <c:pt idx="27">
                  <c:v>73.2671</c:v>
                </c:pt>
                <c:pt idx="28">
                  <c:v>73.7292</c:v>
                </c:pt>
                <c:pt idx="29">
                  <c:v>74.3163</c:v>
                </c:pt>
                <c:pt idx="30">
                  <c:v>75.2341</c:v>
                </c:pt>
                <c:pt idx="31">
                  <c:v>75.9511</c:v>
                </c:pt>
                <c:pt idx="32">
                  <c:v>76.5781</c:v>
                </c:pt>
                <c:pt idx="33">
                  <c:v>76.7859</c:v>
                </c:pt>
                <c:pt idx="34">
                  <c:v>77.3988</c:v>
                </c:pt>
                <c:pt idx="35">
                  <c:v>77.8679</c:v>
                </c:pt>
                <c:pt idx="36">
                  <c:v>79.1839</c:v>
                </c:pt>
                <c:pt idx="37">
                  <c:v>79.9839</c:v>
                </c:pt>
                <c:pt idx="38">
                  <c:v>80.3428</c:v>
                </c:pt>
                <c:pt idx="39">
                  <c:v>81.1445</c:v>
                </c:pt>
                <c:pt idx="40">
                  <c:v>82.2204</c:v>
                </c:pt>
                <c:pt idx="41">
                  <c:v>82.4419</c:v>
                </c:pt>
                <c:pt idx="42">
                  <c:v>83.2592</c:v>
                </c:pt>
                <c:pt idx="43">
                  <c:v>84.1471</c:v>
                </c:pt>
                <c:pt idx="44">
                  <c:v>84.793</c:v>
                </c:pt>
                <c:pt idx="45">
                  <c:v>85.4184</c:v>
                </c:pt>
                <c:pt idx="46">
                  <c:v>86.2598</c:v>
                </c:pt>
                <c:pt idx="47">
                  <c:v>86.7886</c:v>
                </c:pt>
                <c:pt idx="48">
                  <c:v>87.6514</c:v>
                </c:pt>
                <c:pt idx="49">
                  <c:v>88.2564</c:v>
                </c:pt>
                <c:pt idx="50">
                  <c:v>88.8629</c:v>
                </c:pt>
                <c:pt idx="51">
                  <c:v>89.4702</c:v>
                </c:pt>
                <c:pt idx="52">
                  <c:v>89.695</c:v>
                </c:pt>
                <c:pt idx="53">
                  <c:v>90.1727</c:v>
                </c:pt>
                <c:pt idx="54">
                  <c:v>91.9256</c:v>
                </c:pt>
                <c:pt idx="55">
                  <c:v>91.9126</c:v>
                </c:pt>
                <c:pt idx="56">
                  <c:v>92.7518</c:v>
                </c:pt>
                <c:pt idx="57">
                  <c:v>93.7728</c:v>
                </c:pt>
                <c:pt idx="58">
                  <c:v>93.7235</c:v>
                </c:pt>
                <c:pt idx="59">
                  <c:v>94.7893</c:v>
                </c:pt>
                <c:pt idx="60">
                  <c:v>94.832</c:v>
                </c:pt>
                <c:pt idx="61">
                  <c:v>95.9746</c:v>
                </c:pt>
                <c:pt idx="62">
                  <c:v>97.234</c:v>
                </c:pt>
                <c:pt idx="63">
                  <c:v>97.5152</c:v>
                </c:pt>
                <c:pt idx="64">
                  <c:v>98.858</c:v>
                </c:pt>
                <c:pt idx="65">
                  <c:v>99.6354</c:v>
                </c:pt>
                <c:pt idx="66">
                  <c:v>100.469</c:v>
                </c:pt>
                <c:pt idx="67">
                  <c:v>101.216</c:v>
                </c:pt>
                <c:pt idx="68">
                  <c:v>102.409</c:v>
                </c:pt>
                <c:pt idx="69">
                  <c:v>102.702</c:v>
                </c:pt>
                <c:pt idx="70">
                  <c:v>104.178</c:v>
                </c:pt>
                <c:pt idx="71">
                  <c:v>105.38</c:v>
                </c:pt>
                <c:pt idx="72">
                  <c:v>105.872</c:v>
                </c:pt>
                <c:pt idx="73">
                  <c:v>107.194</c:v>
                </c:pt>
                <c:pt idx="74">
                  <c:v>107.841</c:v>
                </c:pt>
                <c:pt idx="75">
                  <c:v>109.367</c:v>
                </c:pt>
                <c:pt idx="76">
                  <c:v>109.893</c:v>
                </c:pt>
                <c:pt idx="77">
                  <c:v>111.75</c:v>
                </c:pt>
                <c:pt idx="78">
                  <c:v>111.05</c:v>
                </c:pt>
                <c:pt idx="79">
                  <c:v>113.052</c:v>
                </c:pt>
                <c:pt idx="80">
                  <c:v>113.838</c:v>
                </c:pt>
                <c:pt idx="81">
                  <c:v>115.275</c:v>
                </c:pt>
                <c:pt idx="82">
                  <c:v>116.637</c:v>
                </c:pt>
                <c:pt idx="83">
                  <c:v>117.073</c:v>
                </c:pt>
                <c:pt idx="84">
                  <c:v>118.44</c:v>
                </c:pt>
                <c:pt idx="85">
                  <c:v>119.066</c:v>
                </c:pt>
                <c:pt idx="86">
                  <c:v>120.267</c:v>
                </c:pt>
                <c:pt idx="87">
                  <c:v>121.478</c:v>
                </c:pt>
                <c:pt idx="88">
                  <c:v>122.083</c:v>
                </c:pt>
                <c:pt idx="89">
                  <c:v>122.614</c:v>
                </c:pt>
                <c:pt idx="90">
                  <c:v>123.975</c:v>
                </c:pt>
                <c:pt idx="91">
                  <c:v>124.998</c:v>
                </c:pt>
                <c:pt idx="92">
                  <c:v>125.916</c:v>
                </c:pt>
                <c:pt idx="93">
                  <c:v>126.642</c:v>
                </c:pt>
                <c:pt idx="94">
                  <c:v>127.455</c:v>
                </c:pt>
                <c:pt idx="95">
                  <c:v>128.811</c:v>
                </c:pt>
                <c:pt idx="96">
                  <c:v>129.305</c:v>
                </c:pt>
                <c:pt idx="97">
                  <c:v>130.044</c:v>
                </c:pt>
                <c:pt idx="98">
                  <c:v>131.222</c:v>
                </c:pt>
                <c:pt idx="99">
                  <c:v>131.755</c:v>
                </c:pt>
                <c:pt idx="100">
                  <c:v>133.765</c:v>
                </c:pt>
                <c:pt idx="101">
                  <c:v>134.368</c:v>
                </c:pt>
                <c:pt idx="102">
                  <c:v>135.244</c:v>
                </c:pt>
                <c:pt idx="103">
                  <c:v>136.279</c:v>
                </c:pt>
                <c:pt idx="104">
                  <c:v>136.97</c:v>
                </c:pt>
                <c:pt idx="105">
                  <c:v>137.952</c:v>
                </c:pt>
                <c:pt idx="106">
                  <c:v>138.76</c:v>
                </c:pt>
                <c:pt idx="107">
                  <c:v>139.141</c:v>
                </c:pt>
                <c:pt idx="108">
                  <c:v>141.991</c:v>
                </c:pt>
                <c:pt idx="109">
                  <c:v>142.195</c:v>
                </c:pt>
                <c:pt idx="110">
                  <c:v>142.979</c:v>
                </c:pt>
                <c:pt idx="111">
                  <c:v>143.44</c:v>
                </c:pt>
                <c:pt idx="112">
                  <c:v>144.863</c:v>
                </c:pt>
                <c:pt idx="113">
                  <c:v>145.052</c:v>
                </c:pt>
                <c:pt idx="114">
                  <c:v>146.567</c:v>
                </c:pt>
                <c:pt idx="115">
                  <c:v>147.632</c:v>
                </c:pt>
                <c:pt idx="116">
                  <c:v>148.101</c:v>
                </c:pt>
                <c:pt idx="117">
                  <c:v>149.896</c:v>
                </c:pt>
                <c:pt idx="118">
                  <c:v>150.318</c:v>
                </c:pt>
                <c:pt idx="119">
                  <c:v>151.735</c:v>
                </c:pt>
                <c:pt idx="120">
                  <c:v>151.639</c:v>
                </c:pt>
                <c:pt idx="121">
                  <c:v>153.605</c:v>
                </c:pt>
                <c:pt idx="122">
                  <c:v>155.057</c:v>
                </c:pt>
                <c:pt idx="123">
                  <c:v>157.073</c:v>
                </c:pt>
                <c:pt idx="124">
                  <c:v>156.739</c:v>
                </c:pt>
                <c:pt idx="125">
                  <c:v>156.854</c:v>
                </c:pt>
                <c:pt idx="126">
                  <c:v>159.599</c:v>
                </c:pt>
                <c:pt idx="127">
                  <c:v>159.264</c:v>
                </c:pt>
                <c:pt idx="128">
                  <c:v>161.307</c:v>
                </c:pt>
                <c:pt idx="129">
                  <c:v>161.54</c:v>
                </c:pt>
                <c:pt idx="130">
                  <c:v>163.206</c:v>
                </c:pt>
                <c:pt idx="131">
                  <c:v>164.024</c:v>
                </c:pt>
                <c:pt idx="132">
                  <c:v>165.125</c:v>
                </c:pt>
                <c:pt idx="133">
                  <c:v>165.902</c:v>
                </c:pt>
                <c:pt idx="134">
                  <c:v>166.445</c:v>
                </c:pt>
                <c:pt idx="135">
                  <c:v>167.204</c:v>
                </c:pt>
                <c:pt idx="136">
                  <c:v>168.427</c:v>
                </c:pt>
                <c:pt idx="137">
                  <c:v>171.944</c:v>
                </c:pt>
                <c:pt idx="138">
                  <c:v>171.176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Taulukko!$AH$3:$AH$146</c:f>
              <c:numCache>
                <c:ptCount val="144"/>
                <c:pt idx="0">
                  <c:v>58.5327</c:v>
                </c:pt>
                <c:pt idx="1">
                  <c:v>59.0953</c:v>
                </c:pt>
                <c:pt idx="2">
                  <c:v>59.6744</c:v>
                </c:pt>
                <c:pt idx="3">
                  <c:v>60.2566</c:v>
                </c:pt>
                <c:pt idx="4">
                  <c:v>60.8389</c:v>
                </c:pt>
                <c:pt idx="5">
                  <c:v>61.4147</c:v>
                </c:pt>
                <c:pt idx="6">
                  <c:v>61.9768</c:v>
                </c:pt>
                <c:pt idx="7">
                  <c:v>62.5422</c:v>
                </c:pt>
                <c:pt idx="8">
                  <c:v>63.116</c:v>
                </c:pt>
                <c:pt idx="9">
                  <c:v>63.6897</c:v>
                </c:pt>
                <c:pt idx="10">
                  <c:v>64.2684</c:v>
                </c:pt>
                <c:pt idx="11">
                  <c:v>64.8389</c:v>
                </c:pt>
                <c:pt idx="12">
                  <c:v>65.3833</c:v>
                </c:pt>
                <c:pt idx="13">
                  <c:v>65.9014</c:v>
                </c:pt>
                <c:pt idx="14">
                  <c:v>66.3975</c:v>
                </c:pt>
                <c:pt idx="15">
                  <c:v>66.8868</c:v>
                </c:pt>
                <c:pt idx="16">
                  <c:v>67.3792</c:v>
                </c:pt>
                <c:pt idx="17">
                  <c:v>67.8757</c:v>
                </c:pt>
                <c:pt idx="18">
                  <c:v>68.3832</c:v>
                </c:pt>
                <c:pt idx="19">
                  <c:v>68.8989</c:v>
                </c:pt>
                <c:pt idx="20">
                  <c:v>69.4274</c:v>
                </c:pt>
                <c:pt idx="21">
                  <c:v>69.9729</c:v>
                </c:pt>
                <c:pt idx="22">
                  <c:v>70.513</c:v>
                </c:pt>
                <c:pt idx="23">
                  <c:v>71.0461</c:v>
                </c:pt>
                <c:pt idx="24">
                  <c:v>71.5841</c:v>
                </c:pt>
                <c:pt idx="25">
                  <c:v>72.1292</c:v>
                </c:pt>
                <c:pt idx="26">
                  <c:v>72.6938</c:v>
                </c:pt>
                <c:pt idx="27">
                  <c:v>73.2786</c:v>
                </c:pt>
                <c:pt idx="28">
                  <c:v>73.877</c:v>
                </c:pt>
                <c:pt idx="29">
                  <c:v>74.4937</c:v>
                </c:pt>
                <c:pt idx="30">
                  <c:v>75.127</c:v>
                </c:pt>
                <c:pt idx="31">
                  <c:v>75.7615</c:v>
                </c:pt>
                <c:pt idx="32">
                  <c:v>76.386</c:v>
                </c:pt>
                <c:pt idx="33">
                  <c:v>77.0081</c:v>
                </c:pt>
                <c:pt idx="34">
                  <c:v>77.6488</c:v>
                </c:pt>
                <c:pt idx="35">
                  <c:v>78.3251</c:v>
                </c:pt>
                <c:pt idx="36">
                  <c:v>79.0332</c:v>
                </c:pt>
                <c:pt idx="37">
                  <c:v>79.7462</c:v>
                </c:pt>
                <c:pt idx="38">
                  <c:v>80.4524</c:v>
                </c:pt>
                <c:pt idx="39">
                  <c:v>81.1638</c:v>
                </c:pt>
                <c:pt idx="40">
                  <c:v>81.8752</c:v>
                </c:pt>
                <c:pt idx="41">
                  <c:v>82.5776</c:v>
                </c:pt>
                <c:pt idx="42">
                  <c:v>83.2823</c:v>
                </c:pt>
                <c:pt idx="43">
                  <c:v>83.991</c:v>
                </c:pt>
                <c:pt idx="44">
                  <c:v>84.6931</c:v>
                </c:pt>
                <c:pt idx="45">
                  <c:v>85.3883</c:v>
                </c:pt>
                <c:pt idx="46">
                  <c:v>86.0773</c:v>
                </c:pt>
                <c:pt idx="47">
                  <c:v>86.7581</c:v>
                </c:pt>
                <c:pt idx="48">
                  <c:v>87.4296</c:v>
                </c:pt>
                <c:pt idx="49">
                  <c:v>88.0875</c:v>
                </c:pt>
                <c:pt idx="50">
                  <c:v>88.7309</c:v>
                </c:pt>
                <c:pt idx="51">
                  <c:v>89.364</c:v>
                </c:pt>
                <c:pt idx="52">
                  <c:v>89.9997</c:v>
                </c:pt>
                <c:pt idx="53">
                  <c:v>90.6642</c:v>
                </c:pt>
                <c:pt idx="54">
                  <c:v>91.3521</c:v>
                </c:pt>
                <c:pt idx="55">
                  <c:v>92.0332</c:v>
                </c:pt>
                <c:pt idx="56">
                  <c:v>92.7119</c:v>
                </c:pt>
                <c:pt idx="57">
                  <c:v>93.3897</c:v>
                </c:pt>
                <c:pt idx="58">
                  <c:v>94.0641</c:v>
                </c:pt>
                <c:pt idx="59">
                  <c:v>94.7539</c:v>
                </c:pt>
                <c:pt idx="60">
                  <c:v>95.4763</c:v>
                </c:pt>
                <c:pt idx="61">
                  <c:v>96.2472</c:v>
                </c:pt>
                <c:pt idx="62">
                  <c:v>97.0553</c:v>
                </c:pt>
                <c:pt idx="63">
                  <c:v>97.8829</c:v>
                </c:pt>
                <c:pt idx="64">
                  <c:v>98.7336</c:v>
                </c:pt>
                <c:pt idx="65">
                  <c:v>99.5989</c:v>
                </c:pt>
                <c:pt idx="66">
                  <c:v>100.472</c:v>
                </c:pt>
                <c:pt idx="67">
                  <c:v>101.359</c:v>
                </c:pt>
                <c:pt idx="68">
                  <c:v>102.262</c:v>
                </c:pt>
                <c:pt idx="69">
                  <c:v>103.185</c:v>
                </c:pt>
                <c:pt idx="70">
                  <c:v>104.138</c:v>
                </c:pt>
                <c:pt idx="71">
                  <c:v>105.106</c:v>
                </c:pt>
                <c:pt idx="72">
                  <c:v>106.074</c:v>
                </c:pt>
                <c:pt idx="73">
                  <c:v>107.052</c:v>
                </c:pt>
                <c:pt idx="74">
                  <c:v>108.041</c:v>
                </c:pt>
                <c:pt idx="75">
                  <c:v>109.037</c:v>
                </c:pt>
                <c:pt idx="76">
                  <c:v>110.032</c:v>
                </c:pt>
                <c:pt idx="77">
                  <c:v>111.015</c:v>
                </c:pt>
                <c:pt idx="78">
                  <c:v>111.994</c:v>
                </c:pt>
                <c:pt idx="79">
                  <c:v>113.005</c:v>
                </c:pt>
                <c:pt idx="80">
                  <c:v>114.047</c:v>
                </c:pt>
                <c:pt idx="81">
                  <c:v>115.098</c:v>
                </c:pt>
                <c:pt idx="82">
                  <c:v>116.137</c:v>
                </c:pt>
                <c:pt idx="83">
                  <c:v>117.151</c:v>
                </c:pt>
                <c:pt idx="84">
                  <c:v>118.15</c:v>
                </c:pt>
                <c:pt idx="85">
                  <c:v>119.139</c:v>
                </c:pt>
                <c:pt idx="86">
                  <c:v>120.119</c:v>
                </c:pt>
                <c:pt idx="87">
                  <c:v>121.083</c:v>
                </c:pt>
                <c:pt idx="88">
                  <c:v>122.022</c:v>
                </c:pt>
                <c:pt idx="89">
                  <c:v>122.954</c:v>
                </c:pt>
                <c:pt idx="90">
                  <c:v>123.898</c:v>
                </c:pt>
                <c:pt idx="91">
                  <c:v>124.841</c:v>
                </c:pt>
                <c:pt idx="92">
                  <c:v>125.77</c:v>
                </c:pt>
                <c:pt idx="93">
                  <c:v>126.688</c:v>
                </c:pt>
                <c:pt idx="94">
                  <c:v>127.607</c:v>
                </c:pt>
                <c:pt idx="95">
                  <c:v>128.528</c:v>
                </c:pt>
                <c:pt idx="96">
                  <c:v>129.441</c:v>
                </c:pt>
                <c:pt idx="97">
                  <c:v>130.362</c:v>
                </c:pt>
                <c:pt idx="98">
                  <c:v>131.306</c:v>
                </c:pt>
                <c:pt idx="99">
                  <c:v>132.275</c:v>
                </c:pt>
                <c:pt idx="100">
                  <c:v>133.26</c:v>
                </c:pt>
                <c:pt idx="101">
                  <c:v>134.232</c:v>
                </c:pt>
                <c:pt idx="102">
                  <c:v>135.184</c:v>
                </c:pt>
                <c:pt idx="103">
                  <c:v>136.127</c:v>
                </c:pt>
                <c:pt idx="104">
                  <c:v>137.064</c:v>
                </c:pt>
                <c:pt idx="105">
                  <c:v>138.004</c:v>
                </c:pt>
                <c:pt idx="106">
                  <c:v>138.954</c:v>
                </c:pt>
                <c:pt idx="107">
                  <c:v>139.936</c:v>
                </c:pt>
                <c:pt idx="108">
                  <c:v>140.939</c:v>
                </c:pt>
                <c:pt idx="109">
                  <c:v>141.904</c:v>
                </c:pt>
                <c:pt idx="110">
                  <c:v>142.826</c:v>
                </c:pt>
                <c:pt idx="111">
                  <c:v>143.742</c:v>
                </c:pt>
                <c:pt idx="112">
                  <c:v>144.666</c:v>
                </c:pt>
                <c:pt idx="113">
                  <c:v>145.604</c:v>
                </c:pt>
                <c:pt idx="114">
                  <c:v>146.567</c:v>
                </c:pt>
                <c:pt idx="115">
                  <c:v>147.545</c:v>
                </c:pt>
                <c:pt idx="116">
                  <c:v>148.533</c:v>
                </c:pt>
                <c:pt idx="117">
                  <c:v>149.536</c:v>
                </c:pt>
                <c:pt idx="118">
                  <c:v>150.542</c:v>
                </c:pt>
                <c:pt idx="119">
                  <c:v>151.549</c:v>
                </c:pt>
                <c:pt idx="120">
                  <c:v>152.579</c:v>
                </c:pt>
                <c:pt idx="121">
                  <c:v>153.657</c:v>
                </c:pt>
                <c:pt idx="122">
                  <c:v>154.756</c:v>
                </c:pt>
                <c:pt idx="123">
                  <c:v>155.815</c:v>
                </c:pt>
                <c:pt idx="124">
                  <c:v>156.808</c:v>
                </c:pt>
                <c:pt idx="125">
                  <c:v>157.798</c:v>
                </c:pt>
                <c:pt idx="126">
                  <c:v>158.819</c:v>
                </c:pt>
                <c:pt idx="127">
                  <c:v>159.84</c:v>
                </c:pt>
                <c:pt idx="128">
                  <c:v>160.862</c:v>
                </c:pt>
                <c:pt idx="129">
                  <c:v>161.887</c:v>
                </c:pt>
                <c:pt idx="130">
                  <c:v>162.912</c:v>
                </c:pt>
                <c:pt idx="131">
                  <c:v>163.931</c:v>
                </c:pt>
                <c:pt idx="132">
                  <c:v>164.935</c:v>
                </c:pt>
                <c:pt idx="133">
                  <c:v>165.931</c:v>
                </c:pt>
                <c:pt idx="134">
                  <c:v>166.938</c:v>
                </c:pt>
                <c:pt idx="135">
                  <c:v>167.991</c:v>
                </c:pt>
                <c:pt idx="136">
                  <c:v>169.116</c:v>
                </c:pt>
                <c:pt idx="137">
                  <c:v>170.256</c:v>
                </c:pt>
                <c:pt idx="138">
                  <c:v>171.338</c:v>
                </c:pt>
              </c:numCache>
            </c:numRef>
          </c:val>
          <c:smooth val="0"/>
        </c:ser>
        <c:axId val="52450058"/>
        <c:axId val="2288475"/>
      </c:lineChart>
      <c:catAx>
        <c:axId val="52450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288475"/>
        <c:crossesAt val="40"/>
        <c:auto val="0"/>
        <c:lblOffset val="100"/>
        <c:tickLblSkip val="6"/>
        <c:noMultiLvlLbl val="0"/>
      </c:catAx>
      <c:valAx>
        <c:axId val="2288475"/>
        <c:scaling>
          <c:orientation val="minMax"/>
          <c:max val="22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45005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Taulukko!$AJ$3:$AJ$146</c:f>
              <c:numCache>
                <c:ptCount val="144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123.6</c:v>
                </c:pt>
                <c:pt idx="131">
                  <c:v>135.5</c:v>
                </c:pt>
                <c:pt idx="132">
                  <c:v>123.1</c:v>
                </c:pt>
                <c:pt idx="133">
                  <c:v>124.9</c:v>
                </c:pt>
                <c:pt idx="134">
                  <c:v>131</c:v>
                </c:pt>
                <c:pt idx="135">
                  <c:v>128.6</c:v>
                </c:pt>
                <c:pt idx="136">
                  <c:v>132</c:v>
                </c:pt>
                <c:pt idx="137">
                  <c:v>164.1</c:v>
                </c:pt>
                <c:pt idx="138">
                  <c:v>146.9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Taulukko!$AK$3:$AK$146</c:f>
              <c:numCache>
                <c:ptCount val="144"/>
                <c:pt idx="0">
                  <c:v>66.1</c:v>
                </c:pt>
                <c:pt idx="1">
                  <c:v>67</c:v>
                </c:pt>
                <c:pt idx="2">
                  <c:v>67.2</c:v>
                </c:pt>
                <c:pt idx="3">
                  <c:v>68.1</c:v>
                </c:pt>
                <c:pt idx="4">
                  <c:v>68.8</c:v>
                </c:pt>
                <c:pt idx="5">
                  <c:v>70.1</c:v>
                </c:pt>
                <c:pt idx="6">
                  <c:v>68.9</c:v>
                </c:pt>
                <c:pt idx="7">
                  <c:v>69.1</c:v>
                </c:pt>
                <c:pt idx="8">
                  <c:v>71</c:v>
                </c:pt>
                <c:pt idx="9">
                  <c:v>69.7</c:v>
                </c:pt>
                <c:pt idx="10">
                  <c:v>70.8</c:v>
                </c:pt>
                <c:pt idx="11">
                  <c:v>71.7</c:v>
                </c:pt>
                <c:pt idx="12">
                  <c:v>71.6</c:v>
                </c:pt>
                <c:pt idx="13">
                  <c:v>71.8</c:v>
                </c:pt>
                <c:pt idx="14">
                  <c:v>72.6</c:v>
                </c:pt>
                <c:pt idx="15">
                  <c:v>71.7</c:v>
                </c:pt>
                <c:pt idx="16">
                  <c:v>73</c:v>
                </c:pt>
                <c:pt idx="17">
                  <c:v>72.4</c:v>
                </c:pt>
                <c:pt idx="18">
                  <c:v>73.1</c:v>
                </c:pt>
                <c:pt idx="19">
                  <c:v>73.9</c:v>
                </c:pt>
                <c:pt idx="20">
                  <c:v>73</c:v>
                </c:pt>
                <c:pt idx="21">
                  <c:v>74.8</c:v>
                </c:pt>
                <c:pt idx="22">
                  <c:v>76.3</c:v>
                </c:pt>
                <c:pt idx="23">
                  <c:v>74.6</c:v>
                </c:pt>
                <c:pt idx="24">
                  <c:v>76.8</c:v>
                </c:pt>
                <c:pt idx="25">
                  <c:v>76.3</c:v>
                </c:pt>
                <c:pt idx="26">
                  <c:v>76.5</c:v>
                </c:pt>
                <c:pt idx="27">
                  <c:v>77.1</c:v>
                </c:pt>
                <c:pt idx="28">
                  <c:v>78.5</c:v>
                </c:pt>
                <c:pt idx="29">
                  <c:v>77.4</c:v>
                </c:pt>
                <c:pt idx="30">
                  <c:v>79.3</c:v>
                </c:pt>
                <c:pt idx="31">
                  <c:v>79.9</c:v>
                </c:pt>
                <c:pt idx="32">
                  <c:v>80</c:v>
                </c:pt>
                <c:pt idx="33">
                  <c:v>81.3</c:v>
                </c:pt>
                <c:pt idx="34">
                  <c:v>80.7</c:v>
                </c:pt>
                <c:pt idx="35">
                  <c:v>82.1</c:v>
                </c:pt>
                <c:pt idx="36">
                  <c:v>83.9</c:v>
                </c:pt>
                <c:pt idx="37">
                  <c:v>83.9</c:v>
                </c:pt>
                <c:pt idx="38">
                  <c:v>83.3</c:v>
                </c:pt>
                <c:pt idx="39">
                  <c:v>87</c:v>
                </c:pt>
                <c:pt idx="40">
                  <c:v>86.1</c:v>
                </c:pt>
                <c:pt idx="41">
                  <c:v>86.1</c:v>
                </c:pt>
                <c:pt idx="42">
                  <c:v>88.4</c:v>
                </c:pt>
                <c:pt idx="43">
                  <c:v>87.6</c:v>
                </c:pt>
                <c:pt idx="44">
                  <c:v>88.6</c:v>
                </c:pt>
                <c:pt idx="45">
                  <c:v>90.3</c:v>
                </c:pt>
                <c:pt idx="46">
                  <c:v>89.4</c:v>
                </c:pt>
                <c:pt idx="47">
                  <c:v>90.5</c:v>
                </c:pt>
                <c:pt idx="48">
                  <c:v>88.8</c:v>
                </c:pt>
                <c:pt idx="49">
                  <c:v>90.4</c:v>
                </c:pt>
                <c:pt idx="50">
                  <c:v>91.6</c:v>
                </c:pt>
                <c:pt idx="51">
                  <c:v>91.7</c:v>
                </c:pt>
                <c:pt idx="52">
                  <c:v>91.3</c:v>
                </c:pt>
                <c:pt idx="53">
                  <c:v>91.9</c:v>
                </c:pt>
                <c:pt idx="54">
                  <c:v>94.2</c:v>
                </c:pt>
                <c:pt idx="55">
                  <c:v>92.8</c:v>
                </c:pt>
                <c:pt idx="56">
                  <c:v>93.7</c:v>
                </c:pt>
                <c:pt idx="57">
                  <c:v>95.1</c:v>
                </c:pt>
                <c:pt idx="58">
                  <c:v>94.5</c:v>
                </c:pt>
                <c:pt idx="59">
                  <c:v>95.5</c:v>
                </c:pt>
                <c:pt idx="60">
                  <c:v>95.4</c:v>
                </c:pt>
                <c:pt idx="61">
                  <c:v>96.8</c:v>
                </c:pt>
                <c:pt idx="62">
                  <c:v>97.9</c:v>
                </c:pt>
                <c:pt idx="63">
                  <c:v>97.9</c:v>
                </c:pt>
                <c:pt idx="64">
                  <c:v>98.4</c:v>
                </c:pt>
                <c:pt idx="65">
                  <c:v>100.3</c:v>
                </c:pt>
                <c:pt idx="66">
                  <c:v>99.9</c:v>
                </c:pt>
                <c:pt idx="67">
                  <c:v>100.6</c:v>
                </c:pt>
                <c:pt idx="68">
                  <c:v>103.4</c:v>
                </c:pt>
                <c:pt idx="69">
                  <c:v>101.6</c:v>
                </c:pt>
                <c:pt idx="70">
                  <c:v>103.7</c:v>
                </c:pt>
                <c:pt idx="71">
                  <c:v>105.3</c:v>
                </c:pt>
                <c:pt idx="72">
                  <c:v>105.1</c:v>
                </c:pt>
                <c:pt idx="73">
                  <c:v>107.4</c:v>
                </c:pt>
                <c:pt idx="74">
                  <c:v>107.6</c:v>
                </c:pt>
                <c:pt idx="75">
                  <c:v>107.1</c:v>
                </c:pt>
                <c:pt idx="76">
                  <c:v>107.3</c:v>
                </c:pt>
                <c:pt idx="77">
                  <c:v>109.6</c:v>
                </c:pt>
                <c:pt idx="78">
                  <c:v>107.9</c:v>
                </c:pt>
                <c:pt idx="79">
                  <c:v>110.9</c:v>
                </c:pt>
                <c:pt idx="80">
                  <c:v>109.2</c:v>
                </c:pt>
                <c:pt idx="81">
                  <c:v>109.8</c:v>
                </c:pt>
                <c:pt idx="82">
                  <c:v>111.1</c:v>
                </c:pt>
                <c:pt idx="83">
                  <c:v>110.2</c:v>
                </c:pt>
                <c:pt idx="84">
                  <c:v>110.8</c:v>
                </c:pt>
                <c:pt idx="85">
                  <c:v>111.1</c:v>
                </c:pt>
                <c:pt idx="86">
                  <c:v>113.5</c:v>
                </c:pt>
                <c:pt idx="87">
                  <c:v>110.7</c:v>
                </c:pt>
                <c:pt idx="88">
                  <c:v>113.3</c:v>
                </c:pt>
                <c:pt idx="89">
                  <c:v>112.7</c:v>
                </c:pt>
                <c:pt idx="90">
                  <c:v>112.3</c:v>
                </c:pt>
                <c:pt idx="91">
                  <c:v>114.4</c:v>
                </c:pt>
                <c:pt idx="92">
                  <c:v>112.7</c:v>
                </c:pt>
                <c:pt idx="93">
                  <c:v>113.1</c:v>
                </c:pt>
                <c:pt idx="94">
                  <c:v>114.9</c:v>
                </c:pt>
                <c:pt idx="95">
                  <c:v>115.1</c:v>
                </c:pt>
                <c:pt idx="96">
                  <c:v>116</c:v>
                </c:pt>
                <c:pt idx="97">
                  <c:v>115.2</c:v>
                </c:pt>
                <c:pt idx="98">
                  <c:v>114.2</c:v>
                </c:pt>
                <c:pt idx="99">
                  <c:v>116.6</c:v>
                </c:pt>
                <c:pt idx="100">
                  <c:v>117.8</c:v>
                </c:pt>
                <c:pt idx="101">
                  <c:v>115.9</c:v>
                </c:pt>
                <c:pt idx="102">
                  <c:v>116.4</c:v>
                </c:pt>
                <c:pt idx="103">
                  <c:v>118.3</c:v>
                </c:pt>
                <c:pt idx="104">
                  <c:v>117.2</c:v>
                </c:pt>
                <c:pt idx="105">
                  <c:v>118.7</c:v>
                </c:pt>
                <c:pt idx="106">
                  <c:v>117.9</c:v>
                </c:pt>
                <c:pt idx="107">
                  <c:v>117.1</c:v>
                </c:pt>
                <c:pt idx="108">
                  <c:v>120.5</c:v>
                </c:pt>
                <c:pt idx="109">
                  <c:v>119</c:v>
                </c:pt>
                <c:pt idx="110">
                  <c:v>119.6</c:v>
                </c:pt>
                <c:pt idx="111">
                  <c:v>120.2</c:v>
                </c:pt>
                <c:pt idx="112">
                  <c:v>120.3</c:v>
                </c:pt>
                <c:pt idx="113">
                  <c:v>121</c:v>
                </c:pt>
                <c:pt idx="114">
                  <c:v>122.6</c:v>
                </c:pt>
                <c:pt idx="115">
                  <c:v>121.1</c:v>
                </c:pt>
                <c:pt idx="116">
                  <c:v>122</c:v>
                </c:pt>
                <c:pt idx="117">
                  <c:v>123.6</c:v>
                </c:pt>
                <c:pt idx="118">
                  <c:v>122.8</c:v>
                </c:pt>
                <c:pt idx="119">
                  <c:v>124.3</c:v>
                </c:pt>
                <c:pt idx="120">
                  <c:v>124.4</c:v>
                </c:pt>
                <c:pt idx="121">
                  <c:v>125.4</c:v>
                </c:pt>
                <c:pt idx="122">
                  <c:v>127</c:v>
                </c:pt>
                <c:pt idx="123">
                  <c:v>127.6</c:v>
                </c:pt>
                <c:pt idx="124">
                  <c:v>126.6</c:v>
                </c:pt>
                <c:pt idx="125">
                  <c:v>126.7</c:v>
                </c:pt>
                <c:pt idx="126">
                  <c:v>129.1</c:v>
                </c:pt>
                <c:pt idx="127">
                  <c:v>128.6</c:v>
                </c:pt>
                <c:pt idx="128">
                  <c:v>131</c:v>
                </c:pt>
                <c:pt idx="129">
                  <c:v>130.4</c:v>
                </c:pt>
                <c:pt idx="130">
                  <c:v>130.8</c:v>
                </c:pt>
                <c:pt idx="131">
                  <c:v>132.2</c:v>
                </c:pt>
                <c:pt idx="132">
                  <c:v>131.5</c:v>
                </c:pt>
                <c:pt idx="133">
                  <c:v>132.4</c:v>
                </c:pt>
                <c:pt idx="134">
                  <c:v>131.9</c:v>
                </c:pt>
                <c:pt idx="135">
                  <c:v>132.8</c:v>
                </c:pt>
                <c:pt idx="136">
                  <c:v>132.5</c:v>
                </c:pt>
                <c:pt idx="137">
                  <c:v>137.1</c:v>
                </c:pt>
                <c:pt idx="138">
                  <c:v>134.5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Taulukko!$AL$3:$AL$146</c:f>
              <c:numCache>
                <c:ptCount val="144"/>
                <c:pt idx="0">
                  <c:v>66.3</c:v>
                </c:pt>
                <c:pt idx="1">
                  <c:v>66.8</c:v>
                </c:pt>
                <c:pt idx="2">
                  <c:v>67.4</c:v>
                </c:pt>
                <c:pt idx="3">
                  <c:v>68.1</c:v>
                </c:pt>
                <c:pt idx="4">
                  <c:v>68.7</c:v>
                </c:pt>
                <c:pt idx="5">
                  <c:v>69.2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70.4</c:v>
                </c:pt>
                <c:pt idx="10">
                  <c:v>70.8</c:v>
                </c:pt>
                <c:pt idx="11">
                  <c:v>71.3</c:v>
                </c:pt>
                <c:pt idx="12">
                  <c:v>71.6</c:v>
                </c:pt>
                <c:pt idx="13">
                  <c:v>71.9</c:v>
                </c:pt>
                <c:pt idx="14">
                  <c:v>72.1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73.1</c:v>
                </c:pt>
                <c:pt idx="19">
                  <c:v>73.5</c:v>
                </c:pt>
                <c:pt idx="20">
                  <c:v>74</c:v>
                </c:pt>
                <c:pt idx="21">
                  <c:v>74.6</c:v>
                </c:pt>
                <c:pt idx="22">
                  <c:v>75.2</c:v>
                </c:pt>
                <c:pt idx="23">
                  <c:v>75.7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77.8</c:v>
                </c:pt>
                <c:pt idx="29">
                  <c:v>78.3</c:v>
                </c:pt>
                <c:pt idx="30">
                  <c:v>79</c:v>
                </c:pt>
                <c:pt idx="31">
                  <c:v>79.7</c:v>
                </c:pt>
                <c:pt idx="32">
                  <c:v>80.3</c:v>
                </c:pt>
                <c:pt idx="33">
                  <c:v>80.8</c:v>
                </c:pt>
                <c:pt idx="34">
                  <c:v>81.5</c:v>
                </c:pt>
                <c:pt idx="35">
                  <c:v>82.2</c:v>
                </c:pt>
                <c:pt idx="36">
                  <c:v>83.1</c:v>
                </c:pt>
                <c:pt idx="37">
                  <c:v>83.8</c:v>
                </c:pt>
                <c:pt idx="38">
                  <c:v>84.6</c:v>
                </c:pt>
                <c:pt idx="39">
                  <c:v>85.5</c:v>
                </c:pt>
                <c:pt idx="40">
                  <c:v>86.2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88.8</c:v>
                </c:pt>
                <c:pt idx="45">
                  <c:v>89.4</c:v>
                </c:pt>
                <c:pt idx="46">
                  <c:v>89.7</c:v>
                </c:pt>
                <c:pt idx="47">
                  <c:v>89.8</c:v>
                </c:pt>
                <c:pt idx="48">
                  <c:v>90</c:v>
                </c:pt>
                <c:pt idx="49">
                  <c:v>90.5</c:v>
                </c:pt>
                <c:pt idx="50">
                  <c:v>91</c:v>
                </c:pt>
                <c:pt idx="51">
                  <c:v>91.5</c:v>
                </c:pt>
                <c:pt idx="52">
                  <c:v>91.9</c:v>
                </c:pt>
                <c:pt idx="53">
                  <c:v>92.4</c:v>
                </c:pt>
                <c:pt idx="54">
                  <c:v>92.9</c:v>
                </c:pt>
                <c:pt idx="55">
                  <c:v>93.4</c:v>
                </c:pt>
                <c:pt idx="56">
                  <c:v>93.9</c:v>
                </c:pt>
                <c:pt idx="57">
                  <c:v>94.4</c:v>
                </c:pt>
                <c:pt idx="58">
                  <c:v>94.9</c:v>
                </c:pt>
                <c:pt idx="59">
                  <c:v>95.4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100.4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103.7</c:v>
                </c:pt>
                <c:pt idx="71">
                  <c:v>104.7</c:v>
                </c:pt>
                <c:pt idx="72">
                  <c:v>105.7</c:v>
                </c:pt>
                <c:pt idx="73">
                  <c:v>106.6</c:v>
                </c:pt>
                <c:pt idx="74">
                  <c:v>107.1</c:v>
                </c:pt>
                <c:pt idx="75">
                  <c:v>107.5</c:v>
                </c:pt>
                <c:pt idx="76">
                  <c:v>108</c:v>
                </c:pt>
                <c:pt idx="77">
                  <c:v>108.5</c:v>
                </c:pt>
                <c:pt idx="78">
                  <c:v>109.1</c:v>
                </c:pt>
                <c:pt idx="79">
                  <c:v>109.5</c:v>
                </c:pt>
                <c:pt idx="80">
                  <c:v>109.8</c:v>
                </c:pt>
                <c:pt idx="81">
                  <c:v>110.1</c:v>
                </c:pt>
                <c:pt idx="82">
                  <c:v>110.4</c:v>
                </c:pt>
                <c:pt idx="83">
                  <c:v>110.7</c:v>
                </c:pt>
                <c:pt idx="84">
                  <c:v>111.1</c:v>
                </c:pt>
                <c:pt idx="85">
                  <c:v>111.5</c:v>
                </c:pt>
                <c:pt idx="86">
                  <c:v>111.9</c:v>
                </c:pt>
                <c:pt idx="87">
                  <c:v>112.2</c:v>
                </c:pt>
                <c:pt idx="88">
                  <c:v>112.5</c:v>
                </c:pt>
                <c:pt idx="89">
                  <c:v>112.7</c:v>
                </c:pt>
                <c:pt idx="90">
                  <c:v>113</c:v>
                </c:pt>
                <c:pt idx="91">
                  <c:v>113.2</c:v>
                </c:pt>
                <c:pt idx="92">
                  <c:v>113.4</c:v>
                </c:pt>
                <c:pt idx="93">
                  <c:v>113.8</c:v>
                </c:pt>
                <c:pt idx="94">
                  <c:v>114.4</c:v>
                </c:pt>
                <c:pt idx="95">
                  <c:v>115</c:v>
                </c:pt>
                <c:pt idx="96">
                  <c:v>115.3</c:v>
                </c:pt>
                <c:pt idx="97">
                  <c:v>115.4</c:v>
                </c:pt>
                <c:pt idx="98">
                  <c:v>115.6</c:v>
                </c:pt>
                <c:pt idx="99">
                  <c:v>116.1</c:v>
                </c:pt>
                <c:pt idx="100">
                  <c:v>116.5</c:v>
                </c:pt>
                <c:pt idx="101">
                  <c:v>116.8</c:v>
                </c:pt>
                <c:pt idx="102">
                  <c:v>117</c:v>
                </c:pt>
                <c:pt idx="103">
                  <c:v>117.4</c:v>
                </c:pt>
                <c:pt idx="104">
                  <c:v>117.8</c:v>
                </c:pt>
                <c:pt idx="105">
                  <c:v>118</c:v>
                </c:pt>
                <c:pt idx="106">
                  <c:v>118.2</c:v>
                </c:pt>
                <c:pt idx="107">
                  <c:v>118.5</c:v>
                </c:pt>
                <c:pt idx="108">
                  <c:v>119</c:v>
                </c:pt>
                <c:pt idx="109">
                  <c:v>119.4</c:v>
                </c:pt>
                <c:pt idx="110">
                  <c:v>119.8</c:v>
                </c:pt>
                <c:pt idx="111">
                  <c:v>120.1</c:v>
                </c:pt>
                <c:pt idx="112">
                  <c:v>120.6</c:v>
                </c:pt>
                <c:pt idx="113">
                  <c:v>121.1</c:v>
                </c:pt>
                <c:pt idx="114">
                  <c:v>121.5</c:v>
                </c:pt>
                <c:pt idx="115">
                  <c:v>121.9</c:v>
                </c:pt>
                <c:pt idx="116">
                  <c:v>122.3</c:v>
                </c:pt>
                <c:pt idx="117">
                  <c:v>122.9</c:v>
                </c:pt>
                <c:pt idx="118">
                  <c:v>123.4</c:v>
                </c:pt>
                <c:pt idx="119">
                  <c:v>124</c:v>
                </c:pt>
                <c:pt idx="120">
                  <c:v>124.8</c:v>
                </c:pt>
                <c:pt idx="121">
                  <c:v>125.6</c:v>
                </c:pt>
                <c:pt idx="122">
                  <c:v>126.4</c:v>
                </c:pt>
                <c:pt idx="123">
                  <c:v>126.9</c:v>
                </c:pt>
                <c:pt idx="124">
                  <c:v>127.2</c:v>
                </c:pt>
                <c:pt idx="125">
                  <c:v>127.6</c:v>
                </c:pt>
                <c:pt idx="126">
                  <c:v>128.4</c:v>
                </c:pt>
                <c:pt idx="127">
                  <c:v>129.3</c:v>
                </c:pt>
                <c:pt idx="128">
                  <c:v>130</c:v>
                </c:pt>
                <c:pt idx="129">
                  <c:v>130.6</c:v>
                </c:pt>
                <c:pt idx="130">
                  <c:v>131.1</c:v>
                </c:pt>
                <c:pt idx="131">
                  <c:v>131.5</c:v>
                </c:pt>
                <c:pt idx="132">
                  <c:v>131.8</c:v>
                </c:pt>
                <c:pt idx="133">
                  <c:v>132.1</c:v>
                </c:pt>
                <c:pt idx="134">
                  <c:v>132.4</c:v>
                </c:pt>
                <c:pt idx="135">
                  <c:v>133</c:v>
                </c:pt>
                <c:pt idx="136">
                  <c:v>133.8</c:v>
                </c:pt>
                <c:pt idx="137">
                  <c:v>134.7</c:v>
                </c:pt>
                <c:pt idx="138">
                  <c:v>135.3</c:v>
                </c:pt>
              </c:numCache>
            </c:numRef>
          </c:val>
          <c:smooth val="0"/>
        </c:ser>
        <c:axId val="20596276"/>
        <c:axId val="51148757"/>
      </c:lineChart>
      <c:catAx>
        <c:axId val="20596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1148757"/>
        <c:crossesAt val="40"/>
        <c:auto val="0"/>
        <c:lblOffset val="100"/>
        <c:tickLblSkip val="6"/>
        <c:noMultiLvlLbl val="0"/>
      </c:catAx>
      <c:valAx>
        <c:axId val="51148757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59627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tabSelected="1" workbookViewId="0" topLeftCell="A1">
      <selection activeCell="F19" sqref="F19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I29" sqref="I29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B1" sqref="B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J29" sqref="J29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B31" sqref="B3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workbookViewId="0" topLeftCell="A1">
      <selection activeCell="B27" sqref="B27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8" t="s">
        <v>161</v>
      </c>
      <c r="E1" s="129"/>
      <c r="F1" s="24"/>
      <c r="G1" s="29"/>
    </row>
    <row r="2" spans="1:7" ht="12.75">
      <c r="A2" s="75"/>
      <c r="B2" s="43"/>
      <c r="C2" s="76"/>
      <c r="D2" s="77" t="str">
        <f>IF($I$5&lt;3,IF($I$5=2,12,11),$I$5-2)&amp;IF($I$5&lt;3,"/"&amp;RIGHT($I$4-2,2),)&amp;"-"&amp;$I$5&amp;"/"&amp;RIGHT($I$4-1,2)&amp;" - "</f>
        <v>5-7/05 - </v>
      </c>
      <c r="E2" s="90" t="str">
        <f>IF($I$5&lt;3,IF($I$5=2,12,11),$I$5-2)&amp;IF($I$5&lt;3,"/"&amp;RIGHT($I$4-3,2),)&amp;"-"&amp;$I$5&amp;"/"&amp;RIGHT($I$4-2,2)&amp;" - "</f>
        <v>5-7/04 - </v>
      </c>
      <c r="F2" s="25"/>
      <c r="G2" s="29"/>
    </row>
    <row r="3" spans="1:7" ht="13.5" thickBot="1">
      <c r="A3" s="27"/>
      <c r="B3" s="33"/>
      <c r="C3" s="66" t="str">
        <f>I5&amp;"/"&amp;I4</f>
        <v>7/2006</v>
      </c>
      <c r="D3" s="96" t="str">
        <f>IF($I$5&lt;3,IF($I$5=2,12,11),$I$5-2)&amp;IF($I$5&lt;3,"/"&amp;RIGHT($I$4-1,2),)&amp;"-"&amp;$I$5&amp;"/"&amp;RIGHT($I$4,2)</f>
        <v>5-7/06</v>
      </c>
      <c r="E3" s="94" t="str">
        <f>IF($I$5&lt;3,IF($I$5=2,12,11),$I$5-2)&amp;IF($I$5&lt;3,"/"&amp;RIGHT($I$4-2,2),)&amp;"-"&amp;$I$5&amp;"/"&amp;RIGHT($I$4-1,2)</f>
        <v>5-7/05</v>
      </c>
      <c r="F3" s="25"/>
      <c r="G3" s="29"/>
    </row>
    <row r="4" spans="1:9" ht="14.25">
      <c r="A4" s="42"/>
      <c r="B4" s="31" t="s">
        <v>137</v>
      </c>
      <c r="C4" s="95">
        <f>LOOKUP(100000000,Taulukko!D:D)</f>
        <v>144.7</v>
      </c>
      <c r="D4" s="97">
        <f>LOOKUP(100000000,Muutos!C:C)</f>
        <v>5.093046033300688</v>
      </c>
      <c r="E4" s="100">
        <f>INDEX(Muutos!C:C,MATCH(LOOKUP(100000000,Muutos!C:C),Muutos!C:C,0)-12)</f>
        <v>3.470990625791723</v>
      </c>
      <c r="F4" s="93"/>
      <c r="G4" s="29"/>
      <c r="H4" s="68" t="s">
        <v>158</v>
      </c>
      <c r="I4" s="69">
        <v>2006</v>
      </c>
    </row>
    <row r="5" spans="1:9" ht="15" thickBot="1">
      <c r="A5" s="79" t="s">
        <v>26</v>
      </c>
      <c r="B5" s="86" t="s">
        <v>138</v>
      </c>
      <c r="C5" s="88">
        <f>LOOKUP(100000000,Taulukko!H:H)</f>
        <v>128.42</v>
      </c>
      <c r="D5" s="98">
        <f>LOOKUP(100000000,Muutos!F:F)</f>
        <v>5.802666089825033</v>
      </c>
      <c r="E5" s="101">
        <f>INDEX(Muutos!F:F,MATCH(LOOKUP(100000000,Muutos!F:F),Muutos!F:F,0)-12)</f>
        <v>-0.1781424599854161</v>
      </c>
      <c r="F5" s="80"/>
      <c r="G5" s="78"/>
      <c r="H5" s="70" t="s">
        <v>159</v>
      </c>
      <c r="I5" s="71">
        <v>7</v>
      </c>
    </row>
    <row r="6" spans="1:7" ht="14.25">
      <c r="A6" s="26" t="s">
        <v>28</v>
      </c>
      <c r="B6" s="31" t="s">
        <v>139</v>
      </c>
      <c r="C6" s="89">
        <f>LOOKUP(100000000,Taulukko!L:L)</f>
        <v>146</v>
      </c>
      <c r="D6" s="99">
        <f>LOOKUP(100000000,Muutos!I:I)</f>
        <v>6.445542225358733</v>
      </c>
      <c r="E6" s="102">
        <f>INDEX(Muutos!I:I,MATCH(LOOKUP(100000000,Muutos!I:I),Muutos!I:I,0)-12)</f>
        <v>5.798904927824806</v>
      </c>
      <c r="F6" s="25"/>
      <c r="G6" s="78"/>
    </row>
    <row r="7" spans="1:7" ht="14.25">
      <c r="A7" s="26" t="s">
        <v>30</v>
      </c>
      <c r="B7" s="31" t="s">
        <v>140</v>
      </c>
      <c r="C7" s="89">
        <f>LOOKUP(100000000,Taulukko!P:P)</f>
        <v>143.5</v>
      </c>
      <c r="D7" s="99">
        <f>LOOKUP(100000000,Muutos!L:L)</f>
        <v>5.416963649322882</v>
      </c>
      <c r="E7" s="102">
        <f>INDEX(Muutos!L:L,MATCH(LOOKUP(100000000,Muutos!L:L),Muutos!L:L,0)-12)</f>
        <v>5.59458103361765</v>
      </c>
      <c r="F7" s="25"/>
      <c r="G7" s="78"/>
    </row>
    <row r="8" spans="1:7" ht="14.25">
      <c r="A8" s="26" t="s">
        <v>32</v>
      </c>
      <c r="B8" s="31" t="s">
        <v>141</v>
      </c>
      <c r="C8" s="89">
        <f>LOOKUP(100000000,Taulukko!T:T)</f>
        <v>121.63</v>
      </c>
      <c r="D8" s="99">
        <f>LOOKUP(100000000,Muutos!O:O)</f>
        <v>3.9708678073205457</v>
      </c>
      <c r="E8" s="102">
        <f>INDEX(Muutos!O:O,MATCH(LOOKUP(100000000,Muutos!O:O),Muutos!O:O,0)-12)</f>
        <v>2.8701280815314583</v>
      </c>
      <c r="F8" s="25"/>
      <c r="G8" s="78"/>
    </row>
    <row r="9" spans="1:7" ht="14.25">
      <c r="A9" s="26" t="s">
        <v>34</v>
      </c>
      <c r="B9" s="31" t="s">
        <v>142</v>
      </c>
      <c r="C9" s="89">
        <f>LOOKUP(100000000,Taulukko!X:X)</f>
        <v>162.44</v>
      </c>
      <c r="D9" s="99">
        <f>LOOKUP(100000000,Muutos!R:R)</f>
        <v>2.796454412209474</v>
      </c>
      <c r="E9" s="102">
        <f>INDEX(Muutos!R:R,MATCH(LOOKUP(100000000,Muutos!R:R),Muutos!R:R,0)-12)</f>
        <v>4.439206920011687</v>
      </c>
      <c r="F9" s="25"/>
      <c r="G9" s="78"/>
    </row>
    <row r="10" spans="1:7" ht="14.25">
      <c r="A10" s="26" t="s">
        <v>39</v>
      </c>
      <c r="B10" s="31" t="s">
        <v>143</v>
      </c>
      <c r="C10" s="89">
        <f>LOOKUP(100000000,Taulukko!AB:AB)</f>
        <v>146.17</v>
      </c>
      <c r="D10" s="99">
        <f>LOOKUP(100000000,Muutos!U:U)</f>
        <v>3.7452471482889576</v>
      </c>
      <c r="E10" s="102">
        <f>INDEX(Muutos!U:U,MATCH(LOOKUP(100000000,Muutos!U:U),Muutos!U:U,0)-12)</f>
        <v>5.725986784251656</v>
      </c>
      <c r="F10" s="25"/>
      <c r="G10" s="78"/>
    </row>
    <row r="11" spans="1:7" ht="14.25">
      <c r="A11" s="26" t="s">
        <v>41</v>
      </c>
      <c r="B11" s="31" t="s">
        <v>144</v>
      </c>
      <c r="C11" s="89">
        <f>LOOKUP(100000000,Taulukko!AF:AF)</f>
        <v>184.45</v>
      </c>
      <c r="D11" s="99">
        <f>LOOKUP(100000000,Muutos!X:X)</f>
        <v>8.543587958935106</v>
      </c>
      <c r="E11" s="102">
        <f>INDEX(Muutos!X:X,MATCH(LOOKUP(100000000,Muutos!X:X),Muutos!X:X,0)-12)</f>
        <v>8.721150208096862</v>
      </c>
      <c r="F11" s="25"/>
      <c r="G11" s="78"/>
    </row>
    <row r="12" spans="1:7" ht="14.25">
      <c r="A12" s="26" t="s">
        <v>43</v>
      </c>
      <c r="B12" s="31" t="s">
        <v>145</v>
      </c>
      <c r="C12" s="89">
        <f>LOOKUP(100000000,Taulukko!AJ:AJ)</f>
        <v>146.9</v>
      </c>
      <c r="D12" s="99">
        <f>LOOKUP(100000000,Muutos!AA:AA)</f>
        <v>5.753163046073039</v>
      </c>
      <c r="E12" s="102">
        <f>INDEX(Muutos!AA:AA,MATCH(LOOKUP(100000000,Muutos!AA:AA),Muutos!AA:AA,0)-12)</f>
        <v>5.04012036108327</v>
      </c>
      <c r="F12" s="25"/>
      <c r="G12" s="78"/>
    </row>
    <row r="13" spans="1:7" ht="12.75">
      <c r="A13" s="81"/>
      <c r="B13" s="87"/>
      <c r="C13" s="63"/>
      <c r="D13" s="64"/>
      <c r="E13" s="91"/>
      <c r="F13" s="82"/>
      <c r="G13" s="78"/>
    </row>
    <row r="14" spans="1:7" ht="13.5" thickBot="1">
      <c r="A14" s="83"/>
      <c r="B14" s="84"/>
      <c r="C14" s="85"/>
      <c r="D14" s="85"/>
      <c r="E14" s="92"/>
      <c r="F14" s="28"/>
      <c r="G14" s="78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58"/>
  <sheetViews>
    <sheetView workbookViewId="0" topLeftCell="A1">
      <pane xSplit="2" ySplit="2" topLeftCell="C12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152" sqref="F152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0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74.0228</v>
      </c>
      <c r="F3" s="39">
        <v>74.2003</v>
      </c>
      <c r="G3" s="39"/>
      <c r="H3" s="61">
        <v>69.24</v>
      </c>
      <c r="I3" s="61">
        <v>74.3</v>
      </c>
      <c r="J3" s="61">
        <v>74.5</v>
      </c>
      <c r="K3" s="39"/>
      <c r="L3" s="39">
        <v>44.2</v>
      </c>
      <c r="M3" s="39">
        <v>57.2</v>
      </c>
      <c r="N3" s="39">
        <v>56.6</v>
      </c>
      <c r="O3" s="39"/>
      <c r="P3" s="39">
        <v>65.8</v>
      </c>
      <c r="Q3" s="39">
        <v>68.8659</v>
      </c>
      <c r="R3" s="39">
        <v>68.8853</v>
      </c>
      <c r="S3" s="39"/>
      <c r="T3" s="39">
        <v>84.74</v>
      </c>
      <c r="U3" s="39">
        <v>86.395</v>
      </c>
      <c r="V3" s="39">
        <v>87.367</v>
      </c>
      <c r="W3" s="39"/>
      <c r="X3" s="39">
        <v>75.17</v>
      </c>
      <c r="Y3" s="39">
        <v>81.164</v>
      </c>
      <c r="Z3" s="39">
        <v>81.3083</v>
      </c>
      <c r="AA3" s="39"/>
      <c r="AB3" s="39">
        <v>51.67</v>
      </c>
      <c r="AC3" s="39">
        <v>58.6364</v>
      </c>
      <c r="AD3" s="39">
        <v>58.7126</v>
      </c>
      <c r="AE3" s="39"/>
      <c r="AF3" s="39">
        <v>54.65</v>
      </c>
      <c r="AG3" s="39">
        <v>58.3308</v>
      </c>
      <c r="AH3" s="39">
        <v>58.5327</v>
      </c>
      <c r="AI3" s="39"/>
      <c r="AJ3" s="39">
        <v>61.8</v>
      </c>
      <c r="AK3" s="39">
        <v>66.1</v>
      </c>
      <c r="AL3" s="39">
        <v>66.3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74.6018</v>
      </c>
      <c r="F4" s="34">
        <v>74.594</v>
      </c>
      <c r="G4" s="34"/>
      <c r="H4" s="60">
        <v>71.54</v>
      </c>
      <c r="I4" s="60">
        <v>74.7</v>
      </c>
      <c r="J4" s="60">
        <v>74.9</v>
      </c>
      <c r="K4" s="34"/>
      <c r="L4" s="34">
        <v>45.7</v>
      </c>
      <c r="M4" s="34">
        <v>56.9</v>
      </c>
      <c r="N4" s="34">
        <v>57</v>
      </c>
      <c r="O4" s="34"/>
      <c r="P4" s="34">
        <v>67.9</v>
      </c>
      <c r="Q4" s="34">
        <v>69.4416</v>
      </c>
      <c r="R4" s="34">
        <v>69.3075</v>
      </c>
      <c r="T4" s="34">
        <v>84.97</v>
      </c>
      <c r="U4" s="34">
        <v>86.8561</v>
      </c>
      <c r="V4" s="34">
        <v>87.3672</v>
      </c>
      <c r="W4" s="34"/>
      <c r="X4" s="34">
        <v>77.64</v>
      </c>
      <c r="Y4" s="34">
        <v>81.7639</v>
      </c>
      <c r="Z4" s="34">
        <v>81.8338</v>
      </c>
      <c r="AA4" s="34"/>
      <c r="AB4" s="34">
        <v>55.86</v>
      </c>
      <c r="AC4" s="34">
        <v>59.1526</v>
      </c>
      <c r="AD4" s="34">
        <v>59.282</v>
      </c>
      <c r="AE4" s="34"/>
      <c r="AF4" s="34">
        <v>55.78</v>
      </c>
      <c r="AG4" s="34">
        <v>58.8679</v>
      </c>
      <c r="AH4" s="34">
        <v>59.0953</v>
      </c>
      <c r="AI4" s="34"/>
      <c r="AJ4" s="34">
        <v>63.3</v>
      </c>
      <c r="AK4" s="34">
        <v>67</v>
      </c>
      <c r="AL4" s="34">
        <v>66.8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71.2708</v>
      </c>
      <c r="F5" s="34">
        <v>75.0274</v>
      </c>
      <c r="G5" s="34"/>
      <c r="H5" s="60">
        <v>73.13</v>
      </c>
      <c r="I5" s="60">
        <v>75</v>
      </c>
      <c r="J5" s="60">
        <v>75.3</v>
      </c>
      <c r="K5" s="34"/>
      <c r="L5" s="34">
        <v>51.1</v>
      </c>
      <c r="M5" s="34">
        <v>57.3</v>
      </c>
      <c r="N5" s="34">
        <v>57.3</v>
      </c>
      <c r="O5" s="34"/>
      <c r="P5" s="34">
        <v>69.5</v>
      </c>
      <c r="Q5" s="34">
        <v>69.6518</v>
      </c>
      <c r="R5" s="34">
        <v>69.7268</v>
      </c>
      <c r="T5" s="34">
        <v>85.51</v>
      </c>
      <c r="U5" s="34">
        <v>86.5307</v>
      </c>
      <c r="V5" s="34">
        <v>87.4091</v>
      </c>
      <c r="W5" s="34"/>
      <c r="X5" s="34">
        <v>75.16</v>
      </c>
      <c r="Y5" s="34">
        <v>77.3526</v>
      </c>
      <c r="Z5" s="34">
        <v>82.3698</v>
      </c>
      <c r="AA5" s="34"/>
      <c r="AB5" s="34">
        <v>58.42</v>
      </c>
      <c r="AC5" s="34">
        <v>59.7892</v>
      </c>
      <c r="AD5" s="34">
        <v>59.8661</v>
      </c>
      <c r="AE5" s="34"/>
      <c r="AF5" s="34">
        <v>57.4</v>
      </c>
      <c r="AG5" s="34">
        <v>59.7856</v>
      </c>
      <c r="AH5" s="34">
        <v>59.6744</v>
      </c>
      <c r="AI5" s="34"/>
      <c r="AJ5" s="34">
        <v>66.4</v>
      </c>
      <c r="AK5" s="34">
        <v>67.2</v>
      </c>
      <c r="AL5" s="34">
        <v>67.4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71.6</v>
      </c>
      <c r="E6" s="34">
        <v>75.6059</v>
      </c>
      <c r="F6" s="34">
        <v>75.4462</v>
      </c>
      <c r="G6" s="34"/>
      <c r="H6" s="60">
        <v>70.92</v>
      </c>
      <c r="I6" s="60">
        <v>75.5</v>
      </c>
      <c r="J6" s="60">
        <v>75.7</v>
      </c>
      <c r="K6" s="34"/>
      <c r="L6" s="34">
        <v>46.7</v>
      </c>
      <c r="M6" s="34">
        <v>57.7</v>
      </c>
      <c r="N6" s="34">
        <v>57.7</v>
      </c>
      <c r="O6" s="34"/>
      <c r="P6" s="34">
        <v>67.5</v>
      </c>
      <c r="Q6" s="34">
        <v>70.2735</v>
      </c>
      <c r="R6" s="34">
        <v>70.1505</v>
      </c>
      <c r="T6" s="34">
        <v>87.01</v>
      </c>
      <c r="U6" s="34">
        <v>87.1117</v>
      </c>
      <c r="V6" s="34">
        <v>87.4812</v>
      </c>
      <c r="W6" s="34"/>
      <c r="X6" s="34">
        <v>79.92</v>
      </c>
      <c r="Y6" s="34">
        <v>82.9733</v>
      </c>
      <c r="Z6" s="34">
        <v>82.904</v>
      </c>
      <c r="AA6" s="34"/>
      <c r="AB6" s="34">
        <v>58.78</v>
      </c>
      <c r="AC6" s="34">
        <v>60.3957</v>
      </c>
      <c r="AD6" s="34">
        <v>60.4574</v>
      </c>
      <c r="AE6" s="34"/>
      <c r="AF6" s="34">
        <v>57.96</v>
      </c>
      <c r="AG6" s="34">
        <v>60.2562</v>
      </c>
      <c r="AH6" s="34">
        <v>60.2566</v>
      </c>
      <c r="AI6" s="34"/>
      <c r="AJ6" s="34">
        <v>66.1</v>
      </c>
      <c r="AK6" s="34">
        <v>68.1</v>
      </c>
      <c r="AL6" s="34">
        <v>68.1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75.8538</v>
      </c>
      <c r="F7" s="34">
        <v>75.8267</v>
      </c>
      <c r="G7" s="34"/>
      <c r="H7" s="60">
        <v>74.97</v>
      </c>
      <c r="I7" s="60">
        <v>75.8</v>
      </c>
      <c r="J7" s="60">
        <v>76.1</v>
      </c>
      <c r="K7" s="34"/>
      <c r="L7" s="34">
        <v>52.1</v>
      </c>
      <c r="M7" s="34">
        <v>57.9</v>
      </c>
      <c r="N7" s="34">
        <v>58</v>
      </c>
      <c r="O7" s="34"/>
      <c r="P7" s="34">
        <v>72.3</v>
      </c>
      <c r="Q7" s="34">
        <v>70.552</v>
      </c>
      <c r="R7" s="34">
        <v>70.5742</v>
      </c>
      <c r="T7" s="34">
        <v>92.86</v>
      </c>
      <c r="U7" s="34">
        <v>87.0258</v>
      </c>
      <c r="V7" s="34">
        <v>87.5628</v>
      </c>
      <c r="W7" s="34"/>
      <c r="X7" s="34">
        <v>81.51</v>
      </c>
      <c r="Y7" s="34">
        <v>83.5054</v>
      </c>
      <c r="Z7" s="34">
        <v>83.4285</v>
      </c>
      <c r="AA7" s="34"/>
      <c r="AB7" s="34">
        <v>61.45</v>
      </c>
      <c r="AC7" s="34">
        <v>61.0207</v>
      </c>
      <c r="AD7" s="34">
        <v>61.0432</v>
      </c>
      <c r="AE7" s="34"/>
      <c r="AF7" s="34">
        <v>61.71</v>
      </c>
      <c r="AG7" s="34">
        <v>60.8202</v>
      </c>
      <c r="AH7" s="34">
        <v>60.8389</v>
      </c>
      <c r="AI7" s="34"/>
      <c r="AJ7" s="34">
        <v>70.5</v>
      </c>
      <c r="AK7" s="34">
        <v>68.8</v>
      </c>
      <c r="AL7" s="34">
        <v>68.7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76.3198</v>
      </c>
      <c r="F8" s="34">
        <v>76.1699</v>
      </c>
      <c r="G8" s="34"/>
      <c r="H8" s="60">
        <v>105.43</v>
      </c>
      <c r="I8" s="60">
        <v>76.4</v>
      </c>
      <c r="J8" s="60">
        <v>76.5</v>
      </c>
      <c r="K8" s="34"/>
      <c r="L8" s="34">
        <v>83.8</v>
      </c>
      <c r="M8" s="34">
        <v>58.6</v>
      </c>
      <c r="N8" s="34">
        <v>58.4</v>
      </c>
      <c r="O8" s="34"/>
      <c r="P8" s="34">
        <v>83.5</v>
      </c>
      <c r="Q8" s="34">
        <v>71.1154</v>
      </c>
      <c r="R8" s="34">
        <v>70.992</v>
      </c>
      <c r="T8" s="34">
        <v>109.81</v>
      </c>
      <c r="U8" s="34">
        <v>88.2736</v>
      </c>
      <c r="V8" s="34">
        <v>87.6008</v>
      </c>
      <c r="W8" s="34"/>
      <c r="X8" s="34">
        <v>93.04</v>
      </c>
      <c r="Y8" s="34">
        <v>84.0275</v>
      </c>
      <c r="Z8" s="34">
        <v>83.9394</v>
      </c>
      <c r="AA8" s="34"/>
      <c r="AB8" s="34">
        <v>72.39</v>
      </c>
      <c r="AC8" s="34">
        <v>61.6811</v>
      </c>
      <c r="AD8" s="34">
        <v>61.6056</v>
      </c>
      <c r="AE8" s="34"/>
      <c r="AF8" s="34">
        <v>73.03</v>
      </c>
      <c r="AG8" s="34">
        <v>61.7986</v>
      </c>
      <c r="AH8" s="34">
        <v>61.4147</v>
      </c>
      <c r="AI8" s="34"/>
      <c r="AJ8" s="34">
        <v>82.7</v>
      </c>
      <c r="AK8" s="34">
        <v>70.1</v>
      </c>
      <c r="AL8" s="34">
        <v>69.2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76.4211</v>
      </c>
      <c r="F9" s="34">
        <v>76.4923</v>
      </c>
      <c r="G9" s="34"/>
      <c r="H9" s="60">
        <v>79.05</v>
      </c>
      <c r="I9" s="60">
        <v>76.6</v>
      </c>
      <c r="J9" s="60">
        <v>76.9</v>
      </c>
      <c r="K9" s="34"/>
      <c r="L9" s="34">
        <v>60.6</v>
      </c>
      <c r="M9" s="34">
        <v>58.5</v>
      </c>
      <c r="N9" s="34">
        <v>58.8</v>
      </c>
      <c r="O9" s="34"/>
      <c r="P9" s="34">
        <v>72.3</v>
      </c>
      <c r="Q9" s="34">
        <v>71.3072</v>
      </c>
      <c r="R9" s="34">
        <v>71.4129</v>
      </c>
      <c r="T9" s="34">
        <v>88.27</v>
      </c>
      <c r="U9" s="34">
        <v>86.6005</v>
      </c>
      <c r="V9" s="34">
        <v>87.5704</v>
      </c>
      <c r="W9" s="34"/>
      <c r="X9" s="34">
        <v>103.01</v>
      </c>
      <c r="Y9" s="34">
        <v>84.4516</v>
      </c>
      <c r="Z9" s="34">
        <v>84.4358</v>
      </c>
      <c r="AA9" s="34"/>
      <c r="AB9" s="34">
        <v>67.28</v>
      </c>
      <c r="AC9" s="34">
        <v>62.0554</v>
      </c>
      <c r="AD9" s="34">
        <v>62.1363</v>
      </c>
      <c r="AE9" s="34"/>
      <c r="AF9" s="34">
        <v>63.77</v>
      </c>
      <c r="AG9" s="34">
        <v>61.8462</v>
      </c>
      <c r="AH9" s="34">
        <v>61.9768</v>
      </c>
      <c r="AI9" s="34"/>
      <c r="AJ9" s="34">
        <v>75.7</v>
      </c>
      <c r="AK9" s="34">
        <v>68.9</v>
      </c>
      <c r="AL9" s="34">
        <v>69.4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76.7974</v>
      </c>
      <c r="F10" s="34">
        <v>76.8383</v>
      </c>
      <c r="G10" s="34"/>
      <c r="H10" s="60">
        <v>73.92</v>
      </c>
      <c r="I10" s="60">
        <v>77</v>
      </c>
      <c r="J10" s="60">
        <v>77.3</v>
      </c>
      <c r="K10" s="34"/>
      <c r="L10" s="34">
        <v>64.4</v>
      </c>
      <c r="M10" s="34">
        <v>59.1</v>
      </c>
      <c r="N10" s="34">
        <v>59.2</v>
      </c>
      <c r="O10" s="34"/>
      <c r="P10" s="34">
        <v>70.6</v>
      </c>
      <c r="Q10" s="34">
        <v>71.8291</v>
      </c>
      <c r="R10" s="34">
        <v>71.863</v>
      </c>
      <c r="T10" s="34">
        <v>81.66</v>
      </c>
      <c r="U10" s="34">
        <v>87.8432</v>
      </c>
      <c r="V10" s="34">
        <v>87.4963</v>
      </c>
      <c r="W10" s="34"/>
      <c r="X10" s="34">
        <v>86.44</v>
      </c>
      <c r="Y10" s="34">
        <v>85.0242</v>
      </c>
      <c r="Z10" s="34">
        <v>84.9172</v>
      </c>
      <c r="AA10" s="34"/>
      <c r="AB10" s="34">
        <v>58.39</v>
      </c>
      <c r="AC10" s="34">
        <v>62.7322</v>
      </c>
      <c r="AD10" s="34">
        <v>62.6397</v>
      </c>
      <c r="AE10" s="34"/>
      <c r="AF10" s="34">
        <v>67.66</v>
      </c>
      <c r="AG10" s="34">
        <v>62.3168</v>
      </c>
      <c r="AH10" s="34">
        <v>62.5422</v>
      </c>
      <c r="AI10" s="34"/>
      <c r="AJ10" s="34">
        <v>68.7</v>
      </c>
      <c r="AK10" s="34">
        <v>69.1</v>
      </c>
      <c r="AL10" s="34">
        <v>69.7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77.244</v>
      </c>
      <c r="F11" s="34">
        <v>77.2237</v>
      </c>
      <c r="G11" s="34"/>
      <c r="H11" s="60">
        <v>76.36</v>
      </c>
      <c r="I11" s="60">
        <v>77.5</v>
      </c>
      <c r="J11" s="60">
        <v>77.7</v>
      </c>
      <c r="K11" s="34"/>
      <c r="L11" s="34">
        <v>68.5</v>
      </c>
      <c r="M11" s="34">
        <v>59.8</v>
      </c>
      <c r="N11" s="34">
        <v>59.6</v>
      </c>
      <c r="O11" s="34"/>
      <c r="P11" s="34">
        <v>69</v>
      </c>
      <c r="Q11" s="34">
        <v>72.4741</v>
      </c>
      <c r="R11" s="34">
        <v>72.3337</v>
      </c>
      <c r="T11" s="34">
        <v>79.72</v>
      </c>
      <c r="U11" s="34">
        <v>87.0555</v>
      </c>
      <c r="V11" s="34">
        <v>87.3654</v>
      </c>
      <c r="W11" s="34"/>
      <c r="X11" s="34">
        <v>79.66</v>
      </c>
      <c r="Y11" s="34">
        <v>85.5096</v>
      </c>
      <c r="Z11" s="34">
        <v>85.3779</v>
      </c>
      <c r="AA11" s="34"/>
      <c r="AB11" s="34">
        <v>59.6</v>
      </c>
      <c r="AC11" s="34">
        <v>62.9846</v>
      </c>
      <c r="AD11" s="34">
        <v>63.1222</v>
      </c>
      <c r="AE11" s="34"/>
      <c r="AF11" s="34">
        <v>59.75</v>
      </c>
      <c r="AG11" s="34">
        <v>63.3841</v>
      </c>
      <c r="AH11" s="34">
        <v>63.116</v>
      </c>
      <c r="AI11" s="34"/>
      <c r="AJ11" s="34">
        <v>67.4</v>
      </c>
      <c r="AK11" s="34">
        <v>71</v>
      </c>
      <c r="AL11" s="34">
        <v>70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77.66</v>
      </c>
      <c r="F12" s="34">
        <v>77.6229</v>
      </c>
      <c r="G12" s="34"/>
      <c r="H12" s="60">
        <v>71.67</v>
      </c>
      <c r="I12" s="60">
        <v>77.9</v>
      </c>
      <c r="J12" s="60">
        <v>78.1</v>
      </c>
      <c r="K12" s="34"/>
      <c r="L12" s="34">
        <v>62</v>
      </c>
      <c r="M12" s="34">
        <v>59.9</v>
      </c>
      <c r="N12" s="34">
        <v>60</v>
      </c>
      <c r="O12" s="34"/>
      <c r="P12" s="34">
        <v>67.9</v>
      </c>
      <c r="Q12" s="34">
        <v>72.7491</v>
      </c>
      <c r="R12" s="34">
        <v>72.8005</v>
      </c>
      <c r="T12" s="34">
        <v>80.85</v>
      </c>
      <c r="U12" s="34">
        <v>86.8008</v>
      </c>
      <c r="V12" s="34">
        <v>87.18</v>
      </c>
      <c r="W12" s="34"/>
      <c r="X12" s="34">
        <v>80.83</v>
      </c>
      <c r="Y12" s="34">
        <v>85.5967</v>
      </c>
      <c r="Z12" s="34">
        <v>85.8232</v>
      </c>
      <c r="AA12" s="34"/>
      <c r="AB12" s="34">
        <v>61.83</v>
      </c>
      <c r="AC12" s="34">
        <v>63.4309</v>
      </c>
      <c r="AD12" s="34">
        <v>63.6159</v>
      </c>
      <c r="AE12" s="34"/>
      <c r="AF12" s="34">
        <v>59.52</v>
      </c>
      <c r="AG12" s="34">
        <v>63.4135</v>
      </c>
      <c r="AH12" s="34">
        <v>63.6897</v>
      </c>
      <c r="AI12" s="34"/>
      <c r="AJ12" s="34">
        <v>65.9</v>
      </c>
      <c r="AK12" s="34">
        <v>69.7</v>
      </c>
      <c r="AL12" s="34">
        <v>70.4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78.0841</v>
      </c>
      <c r="F13" s="34">
        <v>78.0168</v>
      </c>
      <c r="G13" s="34"/>
      <c r="H13" s="60">
        <v>72.6</v>
      </c>
      <c r="I13" s="60">
        <v>78.2</v>
      </c>
      <c r="J13" s="60">
        <v>78.4</v>
      </c>
      <c r="K13" s="34"/>
      <c r="L13" s="34">
        <v>60.6</v>
      </c>
      <c r="M13" s="34">
        <v>60.1</v>
      </c>
      <c r="N13" s="34">
        <v>60.4</v>
      </c>
      <c r="O13" s="34"/>
      <c r="P13" s="34">
        <v>70.5</v>
      </c>
      <c r="Q13" s="34">
        <v>73.3148</v>
      </c>
      <c r="R13" s="34">
        <v>73.2771</v>
      </c>
      <c r="T13" s="34">
        <v>82.53</v>
      </c>
      <c r="U13" s="34">
        <v>86.8393</v>
      </c>
      <c r="V13" s="34">
        <v>86.9601</v>
      </c>
      <c r="W13" s="34"/>
      <c r="X13" s="34">
        <v>82.92</v>
      </c>
      <c r="Y13" s="34">
        <v>86.3303</v>
      </c>
      <c r="Z13" s="34">
        <v>86.2643</v>
      </c>
      <c r="AA13" s="34"/>
      <c r="AB13" s="34">
        <v>64.32</v>
      </c>
      <c r="AC13" s="34">
        <v>64.008</v>
      </c>
      <c r="AD13" s="34">
        <v>64.1483</v>
      </c>
      <c r="AE13" s="34"/>
      <c r="AF13" s="34">
        <v>61.46</v>
      </c>
      <c r="AG13" s="34">
        <v>64.3538</v>
      </c>
      <c r="AH13" s="34">
        <v>64.2684</v>
      </c>
      <c r="AI13" s="34"/>
      <c r="AJ13" s="34">
        <v>67.6</v>
      </c>
      <c r="AK13" s="34">
        <v>70.8</v>
      </c>
      <c r="AL13" s="34">
        <v>70.8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78.5698</v>
      </c>
      <c r="F14" s="34">
        <v>78.3739</v>
      </c>
      <c r="G14" s="34"/>
      <c r="H14" s="60">
        <v>79.47</v>
      </c>
      <c r="I14" s="60">
        <v>78.6</v>
      </c>
      <c r="J14" s="60">
        <v>78.8</v>
      </c>
      <c r="K14" s="34"/>
      <c r="L14" s="34">
        <v>71.7</v>
      </c>
      <c r="M14" s="34">
        <v>60.5</v>
      </c>
      <c r="N14" s="34">
        <v>60.9</v>
      </c>
      <c r="O14" s="34"/>
      <c r="P14" s="34">
        <v>78.7</v>
      </c>
      <c r="Q14" s="34">
        <v>73.9891</v>
      </c>
      <c r="R14" s="34">
        <v>73.7431</v>
      </c>
      <c r="T14" s="34">
        <v>85.11</v>
      </c>
      <c r="U14" s="34">
        <v>86.3812</v>
      </c>
      <c r="V14" s="34">
        <v>86.6985</v>
      </c>
      <c r="W14" s="34"/>
      <c r="X14" s="34">
        <v>88.36</v>
      </c>
      <c r="Y14" s="34">
        <v>87.0597</v>
      </c>
      <c r="Z14" s="34">
        <v>86.6827</v>
      </c>
      <c r="AA14" s="34"/>
      <c r="AB14" s="34">
        <v>72.18</v>
      </c>
      <c r="AC14" s="34">
        <v>64.8031</v>
      </c>
      <c r="AD14" s="34">
        <v>64.699</v>
      </c>
      <c r="AE14" s="34"/>
      <c r="AF14" s="34">
        <v>67.77</v>
      </c>
      <c r="AG14" s="34">
        <v>65.2776</v>
      </c>
      <c r="AH14" s="34">
        <v>64.8389</v>
      </c>
      <c r="AI14" s="34"/>
      <c r="AJ14" s="34">
        <v>72.2</v>
      </c>
      <c r="AK14" s="34">
        <v>71.7</v>
      </c>
      <c r="AL14" s="34">
        <v>71.3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78.7926</v>
      </c>
      <c r="F15" s="39">
        <v>78.6592</v>
      </c>
      <c r="G15" s="39">
        <v>7.250144425187768</v>
      </c>
      <c r="H15" s="61">
        <v>74.26</v>
      </c>
      <c r="I15" s="61">
        <v>78.8</v>
      </c>
      <c r="J15" s="61">
        <v>79.1</v>
      </c>
      <c r="K15" s="39">
        <v>8.144796380090485</v>
      </c>
      <c r="L15" s="39">
        <v>47.8</v>
      </c>
      <c r="M15" s="39">
        <v>60.9</v>
      </c>
      <c r="N15" s="39">
        <v>61.4</v>
      </c>
      <c r="O15" s="39">
        <v>7.9</v>
      </c>
      <c r="P15" s="39">
        <v>71</v>
      </c>
      <c r="Q15" s="39">
        <v>74.2958</v>
      </c>
      <c r="R15" s="39">
        <v>74.1551</v>
      </c>
      <c r="S15" s="39">
        <v>10.93</v>
      </c>
      <c r="T15" s="39">
        <v>94</v>
      </c>
      <c r="U15" s="39">
        <v>93.7721</v>
      </c>
      <c r="V15" s="39">
        <v>86.4054</v>
      </c>
      <c r="W15" s="39">
        <v>8.87</v>
      </c>
      <c r="X15" s="39">
        <v>81.83</v>
      </c>
      <c r="Y15" s="39">
        <v>87.1912</v>
      </c>
      <c r="Z15" s="39">
        <v>87.0555</v>
      </c>
      <c r="AA15" s="39">
        <v>11.89</v>
      </c>
      <c r="AB15" s="39">
        <v>57.81</v>
      </c>
      <c r="AC15" s="39">
        <v>65.1068</v>
      </c>
      <c r="AD15" s="39">
        <v>65.2459</v>
      </c>
      <c r="AE15" s="39">
        <v>13.24</v>
      </c>
      <c r="AF15" s="39">
        <v>61.88</v>
      </c>
      <c r="AG15" s="39">
        <v>65.4696</v>
      </c>
      <c r="AH15" s="39">
        <v>65.3833</v>
      </c>
      <c r="AI15" s="39">
        <v>9.061488673139173</v>
      </c>
      <c r="AJ15" s="39">
        <v>67.4</v>
      </c>
      <c r="AK15" s="39">
        <v>71.6</v>
      </c>
      <c r="AL15" s="39">
        <v>71.6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78.8772</v>
      </c>
      <c r="F16" s="34">
        <v>78.8947</v>
      </c>
      <c r="G16" s="67">
        <v>5.968688845401168</v>
      </c>
      <c r="H16" s="60">
        <v>75.81</v>
      </c>
      <c r="I16" s="60">
        <v>79.3</v>
      </c>
      <c r="J16" s="60">
        <v>79.5</v>
      </c>
      <c r="K16" s="67">
        <v>10.722100656455138</v>
      </c>
      <c r="L16" s="34">
        <v>50.6</v>
      </c>
      <c r="M16" s="34">
        <v>62.1</v>
      </c>
      <c r="N16" s="34">
        <v>62</v>
      </c>
      <c r="O16" s="34">
        <v>6.6</v>
      </c>
      <c r="P16" s="34">
        <v>72.4</v>
      </c>
      <c r="Q16" s="34">
        <v>74.4582</v>
      </c>
      <c r="R16" s="34">
        <v>74.5363</v>
      </c>
      <c r="S16" s="34">
        <v>-0.63</v>
      </c>
      <c r="T16" s="34">
        <v>84.43</v>
      </c>
      <c r="U16" s="34">
        <v>85.4318</v>
      </c>
      <c r="V16" s="34">
        <v>86.1063</v>
      </c>
      <c r="W16" s="34">
        <v>7.54</v>
      </c>
      <c r="X16" s="34">
        <v>83.49</v>
      </c>
      <c r="Y16" s="34">
        <v>87.4828</v>
      </c>
      <c r="Z16" s="34">
        <v>87.3891</v>
      </c>
      <c r="AA16" s="34">
        <v>11.98</v>
      </c>
      <c r="AB16" s="34">
        <v>62.55</v>
      </c>
      <c r="AC16" s="34">
        <v>65.7028</v>
      </c>
      <c r="AD16" s="34">
        <v>65.8086</v>
      </c>
      <c r="AE16" s="34">
        <v>13.31</v>
      </c>
      <c r="AF16" s="34">
        <v>63.21</v>
      </c>
      <c r="AG16" s="34">
        <v>66.3201</v>
      </c>
      <c r="AH16" s="34">
        <v>65.9014</v>
      </c>
      <c r="AI16" s="34">
        <v>7.266982622432873</v>
      </c>
      <c r="AJ16" s="34">
        <v>67.9</v>
      </c>
      <c r="AK16" s="34">
        <v>71.8</v>
      </c>
      <c r="AL16" s="34">
        <v>71.9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79.0541</v>
      </c>
      <c r="F17" s="34">
        <v>79.148</v>
      </c>
      <c r="G17" s="67">
        <v>6.249145357582398</v>
      </c>
      <c r="H17" s="60">
        <v>77.7</v>
      </c>
      <c r="I17" s="60">
        <v>79.7</v>
      </c>
      <c r="J17" s="60">
        <v>79.8</v>
      </c>
      <c r="K17" s="67">
        <v>8.219178082191773</v>
      </c>
      <c r="L17" s="34">
        <v>55.3</v>
      </c>
      <c r="M17" s="34">
        <v>62.8</v>
      </c>
      <c r="N17" s="34">
        <v>62.6</v>
      </c>
      <c r="O17" s="34">
        <v>8.2</v>
      </c>
      <c r="P17" s="34">
        <v>75.2</v>
      </c>
      <c r="Q17" s="34">
        <v>75.0956</v>
      </c>
      <c r="R17" s="34">
        <v>74.9175</v>
      </c>
      <c r="S17" s="34">
        <v>0.92</v>
      </c>
      <c r="T17" s="34">
        <v>86.29</v>
      </c>
      <c r="U17" s="34">
        <v>86.4955</v>
      </c>
      <c r="V17" s="34">
        <v>85.7769</v>
      </c>
      <c r="W17" s="34">
        <v>12.76</v>
      </c>
      <c r="X17" s="34">
        <v>84.75</v>
      </c>
      <c r="Y17" s="34">
        <v>87.728</v>
      </c>
      <c r="Z17" s="34">
        <v>87.6962</v>
      </c>
      <c r="AA17" s="34">
        <v>9.94</v>
      </c>
      <c r="AB17" s="34">
        <v>64.23</v>
      </c>
      <c r="AC17" s="34">
        <v>66.3601</v>
      </c>
      <c r="AD17" s="34">
        <v>66.3993</v>
      </c>
      <c r="AE17" s="34">
        <v>9.97</v>
      </c>
      <c r="AF17" s="34">
        <v>63.12</v>
      </c>
      <c r="AG17" s="34">
        <v>66.3326</v>
      </c>
      <c r="AH17" s="34">
        <v>66.3975</v>
      </c>
      <c r="AI17" s="34">
        <v>6.77710843373494</v>
      </c>
      <c r="AJ17" s="34">
        <v>70.9</v>
      </c>
      <c r="AK17" s="34">
        <v>72.6</v>
      </c>
      <c r="AL17" s="34">
        <v>72.1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79.503</v>
      </c>
      <c r="F18" s="34">
        <v>79.4422</v>
      </c>
      <c r="G18" s="67">
        <v>6.542583192329386</v>
      </c>
      <c r="H18" s="60">
        <v>75.56</v>
      </c>
      <c r="I18" s="60">
        <v>80</v>
      </c>
      <c r="J18" s="60">
        <v>80.2</v>
      </c>
      <c r="K18" s="67">
        <v>11.13490364025695</v>
      </c>
      <c r="L18" s="34">
        <v>51.9</v>
      </c>
      <c r="M18" s="34">
        <v>63</v>
      </c>
      <c r="N18" s="34">
        <v>63.2</v>
      </c>
      <c r="O18" s="34">
        <v>7.3</v>
      </c>
      <c r="P18" s="34">
        <v>72.4</v>
      </c>
      <c r="Q18" s="34">
        <v>75.1001</v>
      </c>
      <c r="R18" s="34">
        <v>75.3082</v>
      </c>
      <c r="S18" s="34">
        <v>-2.57</v>
      </c>
      <c r="T18" s="34">
        <v>84.78</v>
      </c>
      <c r="U18" s="34">
        <v>84.7272</v>
      </c>
      <c r="V18" s="34">
        <v>85.3811</v>
      </c>
      <c r="W18" s="34">
        <v>6.64</v>
      </c>
      <c r="X18" s="34">
        <v>85.23</v>
      </c>
      <c r="Y18" s="34">
        <v>88.0589</v>
      </c>
      <c r="Z18" s="34">
        <v>87.9823</v>
      </c>
      <c r="AA18" s="34">
        <v>11.19</v>
      </c>
      <c r="AB18" s="34">
        <v>65.36</v>
      </c>
      <c r="AC18" s="34">
        <v>66.9224</v>
      </c>
      <c r="AD18" s="34">
        <v>67.0119</v>
      </c>
      <c r="AE18" s="34">
        <v>11.65</v>
      </c>
      <c r="AF18" s="34">
        <v>64.72</v>
      </c>
      <c r="AG18" s="34">
        <v>66.8426</v>
      </c>
      <c r="AH18" s="34">
        <v>66.8868</v>
      </c>
      <c r="AI18" s="34">
        <v>6.505295007564314</v>
      </c>
      <c r="AJ18" s="34">
        <v>70.4</v>
      </c>
      <c r="AK18" s="34">
        <v>71.7</v>
      </c>
      <c r="AL18" s="34">
        <v>72.3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79.8252</v>
      </c>
      <c r="F19" s="34">
        <v>79.7374</v>
      </c>
      <c r="G19" s="67">
        <v>8.85687608376684</v>
      </c>
      <c r="H19" s="60">
        <v>81.61</v>
      </c>
      <c r="I19" s="60">
        <v>80.3</v>
      </c>
      <c r="J19" s="60">
        <v>80.5</v>
      </c>
      <c r="K19" s="67">
        <v>21.689059500959686</v>
      </c>
      <c r="L19" s="34">
        <v>63.4</v>
      </c>
      <c r="M19" s="34">
        <v>63.9</v>
      </c>
      <c r="N19" s="34">
        <v>63.8</v>
      </c>
      <c r="O19" s="34">
        <v>7.5</v>
      </c>
      <c r="P19" s="34">
        <v>77.7</v>
      </c>
      <c r="Q19" s="34">
        <v>75.9049</v>
      </c>
      <c r="R19" s="34">
        <v>75.7221</v>
      </c>
      <c r="S19" s="34">
        <v>-2.36</v>
      </c>
      <c r="T19" s="34">
        <v>90.67</v>
      </c>
      <c r="U19" s="34">
        <v>85.2577</v>
      </c>
      <c r="V19" s="34">
        <v>84.9373</v>
      </c>
      <c r="W19" s="34">
        <v>5.57</v>
      </c>
      <c r="X19" s="34">
        <v>86.05</v>
      </c>
      <c r="Y19" s="34">
        <v>88.2714</v>
      </c>
      <c r="Z19" s="34">
        <v>88.25</v>
      </c>
      <c r="AA19" s="34">
        <v>9.7</v>
      </c>
      <c r="AB19" s="34">
        <v>67.41</v>
      </c>
      <c r="AC19" s="34">
        <v>67.5484</v>
      </c>
      <c r="AD19" s="34">
        <v>67.6534</v>
      </c>
      <c r="AE19" s="34">
        <v>10.86</v>
      </c>
      <c r="AF19" s="34">
        <v>68.41</v>
      </c>
      <c r="AG19" s="34">
        <v>67.4014</v>
      </c>
      <c r="AH19" s="34">
        <v>67.3792</v>
      </c>
      <c r="AI19" s="34">
        <v>5.9574468085106425</v>
      </c>
      <c r="AJ19" s="34">
        <v>74.7</v>
      </c>
      <c r="AK19" s="34">
        <v>73</v>
      </c>
      <c r="AL19" s="34">
        <v>72.5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80.1431</v>
      </c>
      <c r="F20" s="34">
        <v>79.9918</v>
      </c>
      <c r="G20" s="67">
        <v>-1.0054064308071728</v>
      </c>
      <c r="H20" s="60">
        <v>104.37</v>
      </c>
      <c r="I20" s="60">
        <v>80.5</v>
      </c>
      <c r="J20" s="60">
        <v>80.8</v>
      </c>
      <c r="K20" s="67">
        <v>-0.4773269689737369</v>
      </c>
      <c r="L20" s="34">
        <v>83.4</v>
      </c>
      <c r="M20" s="34">
        <v>65.1</v>
      </c>
      <c r="N20" s="34">
        <v>64.4</v>
      </c>
      <c r="O20" s="34">
        <v>6.5</v>
      </c>
      <c r="P20" s="34">
        <v>88.9</v>
      </c>
      <c r="Q20" s="34">
        <v>76.1312</v>
      </c>
      <c r="R20" s="34">
        <v>76.1369</v>
      </c>
      <c r="S20" s="34">
        <v>-8.52</v>
      </c>
      <c r="T20" s="34">
        <v>100.45</v>
      </c>
      <c r="U20" s="34">
        <v>82.9162</v>
      </c>
      <c r="V20" s="34">
        <v>84.4991</v>
      </c>
      <c r="W20" s="34">
        <v>4.26</v>
      </c>
      <c r="X20" s="34">
        <v>97.01</v>
      </c>
      <c r="Y20" s="34">
        <v>88.4991</v>
      </c>
      <c r="Z20" s="34">
        <v>88.504</v>
      </c>
      <c r="AA20" s="34">
        <v>7.75</v>
      </c>
      <c r="AB20" s="34">
        <v>78</v>
      </c>
      <c r="AC20" s="34">
        <v>68.0569</v>
      </c>
      <c r="AD20" s="34">
        <v>68.3484</v>
      </c>
      <c r="AE20" s="34">
        <v>7.87</v>
      </c>
      <c r="AF20" s="34">
        <v>78.78</v>
      </c>
      <c r="AG20" s="34">
        <v>67.7324</v>
      </c>
      <c r="AH20" s="34">
        <v>67.8757</v>
      </c>
      <c r="AI20" s="34">
        <v>1.8137847642079805</v>
      </c>
      <c r="AJ20" s="34">
        <v>84.2</v>
      </c>
      <c r="AK20" s="34">
        <v>72.4</v>
      </c>
      <c r="AL20" s="34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80.0899</v>
      </c>
      <c r="F21" s="34">
        <v>80.2253</v>
      </c>
      <c r="G21" s="67">
        <v>9.120809614168259</v>
      </c>
      <c r="H21" s="60">
        <v>86.26</v>
      </c>
      <c r="I21" s="60">
        <v>80.7</v>
      </c>
      <c r="J21" s="60">
        <v>81.1</v>
      </c>
      <c r="K21" s="67">
        <v>15.841584158415845</v>
      </c>
      <c r="L21" s="34">
        <v>70.2</v>
      </c>
      <c r="M21" s="34">
        <v>65.2</v>
      </c>
      <c r="N21" s="34">
        <v>65</v>
      </c>
      <c r="O21" s="34">
        <v>8.7</v>
      </c>
      <c r="P21" s="34">
        <v>78.6</v>
      </c>
      <c r="Q21" s="34">
        <v>76.5537</v>
      </c>
      <c r="R21" s="34">
        <v>76.5496</v>
      </c>
      <c r="S21" s="34">
        <v>-1.99</v>
      </c>
      <c r="T21" s="34">
        <v>86.52</v>
      </c>
      <c r="U21" s="34">
        <v>84.0646</v>
      </c>
      <c r="V21" s="34">
        <v>84.1184</v>
      </c>
      <c r="W21" s="34">
        <v>5.91</v>
      </c>
      <c r="X21" s="34">
        <v>109.1</v>
      </c>
      <c r="Y21" s="34">
        <v>88.4833</v>
      </c>
      <c r="Z21" s="34">
        <v>88.758</v>
      </c>
      <c r="AA21" s="34">
        <v>11.72</v>
      </c>
      <c r="AB21" s="34">
        <v>75.16</v>
      </c>
      <c r="AC21" s="34">
        <v>68.9438</v>
      </c>
      <c r="AD21" s="34">
        <v>69.1216</v>
      </c>
      <c r="AE21" s="34">
        <v>11.54</v>
      </c>
      <c r="AF21" s="34">
        <v>71.13</v>
      </c>
      <c r="AG21" s="34">
        <v>68.2543</v>
      </c>
      <c r="AH21" s="34">
        <v>68.3832</v>
      </c>
      <c r="AI21" s="34">
        <v>7.397622192866571</v>
      </c>
      <c r="AJ21" s="34">
        <v>81.3</v>
      </c>
      <c r="AK21" s="34">
        <v>73.1</v>
      </c>
      <c r="AL21" s="34">
        <v>73.1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80.4153</v>
      </c>
      <c r="F22" s="34">
        <v>80.51</v>
      </c>
      <c r="G22" s="67">
        <v>8.95562770562771</v>
      </c>
      <c r="H22" s="60">
        <v>80.54</v>
      </c>
      <c r="I22" s="60">
        <v>81</v>
      </c>
      <c r="J22" s="60">
        <v>81.4</v>
      </c>
      <c r="K22" s="67">
        <v>17.857142857142854</v>
      </c>
      <c r="L22" s="34">
        <v>75.9</v>
      </c>
      <c r="M22" s="34">
        <v>65.5</v>
      </c>
      <c r="N22" s="34">
        <v>65.6</v>
      </c>
      <c r="O22" s="34">
        <v>7.6</v>
      </c>
      <c r="P22" s="34">
        <v>76</v>
      </c>
      <c r="Q22" s="34">
        <v>76.9356</v>
      </c>
      <c r="R22" s="34">
        <v>76.9845</v>
      </c>
      <c r="S22" s="34">
        <v>-7.82</v>
      </c>
      <c r="T22" s="34">
        <v>75.27</v>
      </c>
      <c r="U22" s="34">
        <v>82.634</v>
      </c>
      <c r="V22" s="34">
        <v>83.7973</v>
      </c>
      <c r="W22" s="34">
        <v>4.13</v>
      </c>
      <c r="X22" s="34">
        <v>90.01</v>
      </c>
      <c r="Y22" s="34">
        <v>89.0607</v>
      </c>
      <c r="Z22" s="34">
        <v>89.0207</v>
      </c>
      <c r="AA22" s="34">
        <v>13.22</v>
      </c>
      <c r="AB22" s="34">
        <v>66.11</v>
      </c>
      <c r="AC22" s="34">
        <v>72.3151</v>
      </c>
      <c r="AD22" s="34">
        <v>69.9767</v>
      </c>
      <c r="AE22" s="34">
        <v>11.1</v>
      </c>
      <c r="AF22" s="34">
        <v>75.17</v>
      </c>
      <c r="AG22" s="34">
        <v>69.0478</v>
      </c>
      <c r="AH22" s="34">
        <v>68.8989</v>
      </c>
      <c r="AI22" s="34">
        <v>6.695778748180486</v>
      </c>
      <c r="AJ22" s="34">
        <v>73.3</v>
      </c>
      <c r="AK22" s="34">
        <v>73.9</v>
      </c>
      <c r="AL22" s="34">
        <v>73.5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80.7167</v>
      </c>
      <c r="F23" s="34">
        <v>80.8901</v>
      </c>
      <c r="G23" s="67">
        <v>-1.1000523834468352</v>
      </c>
      <c r="H23" s="60">
        <v>75.52</v>
      </c>
      <c r="I23" s="60">
        <v>81.3</v>
      </c>
      <c r="J23" s="60">
        <v>81.7</v>
      </c>
      <c r="K23" s="67">
        <v>1.167883211678828</v>
      </c>
      <c r="L23" s="34">
        <v>69.3</v>
      </c>
      <c r="M23" s="34">
        <v>66</v>
      </c>
      <c r="N23" s="34">
        <v>66.2</v>
      </c>
      <c r="O23" s="34">
        <v>5.2</v>
      </c>
      <c r="P23" s="34">
        <v>72.6</v>
      </c>
      <c r="Q23" s="34">
        <v>77.319</v>
      </c>
      <c r="R23" s="34">
        <v>77.463</v>
      </c>
      <c r="S23" s="34">
        <v>-5.13</v>
      </c>
      <c r="T23" s="34">
        <v>75.63</v>
      </c>
      <c r="U23" s="34">
        <v>82.9869</v>
      </c>
      <c r="V23" s="34">
        <v>83.5417</v>
      </c>
      <c r="W23" s="34">
        <v>3.45</v>
      </c>
      <c r="X23" s="34">
        <v>82.41</v>
      </c>
      <c r="Y23" s="34">
        <v>89.046</v>
      </c>
      <c r="Z23" s="34">
        <v>89.2896</v>
      </c>
      <c r="AA23" s="34">
        <v>14.94</v>
      </c>
      <c r="AB23" s="34">
        <v>68.51</v>
      </c>
      <c r="AC23" s="34">
        <v>72.8107</v>
      </c>
      <c r="AD23" s="34">
        <v>70.8872</v>
      </c>
      <c r="AE23" s="34">
        <v>8.17</v>
      </c>
      <c r="AF23" s="34">
        <v>64.64</v>
      </c>
      <c r="AG23" s="34">
        <v>68.8513</v>
      </c>
      <c r="AH23" s="34">
        <v>69.4274</v>
      </c>
      <c r="AI23" s="34">
        <v>2.5222551928783212</v>
      </c>
      <c r="AJ23" s="34">
        <v>69.1</v>
      </c>
      <c r="AK23" s="34">
        <v>73</v>
      </c>
      <c r="AL23" s="34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81.4234</v>
      </c>
      <c r="F24" s="34">
        <v>81.3461</v>
      </c>
      <c r="G24" s="67">
        <v>7.241523650062784</v>
      </c>
      <c r="H24" s="60">
        <v>76.86</v>
      </c>
      <c r="I24" s="60">
        <v>81.7</v>
      </c>
      <c r="J24" s="60">
        <v>82.1</v>
      </c>
      <c r="K24" s="67">
        <v>14.193548387096769</v>
      </c>
      <c r="L24" s="34">
        <v>70.8</v>
      </c>
      <c r="M24" s="34">
        <v>66.5</v>
      </c>
      <c r="N24" s="34">
        <v>66.8</v>
      </c>
      <c r="O24" s="34">
        <v>8.4</v>
      </c>
      <c r="P24" s="34">
        <v>73.6</v>
      </c>
      <c r="Q24" s="34">
        <v>78.232</v>
      </c>
      <c r="R24" s="34">
        <v>77.969</v>
      </c>
      <c r="S24" s="34">
        <v>-4.61</v>
      </c>
      <c r="T24" s="34">
        <v>77.12</v>
      </c>
      <c r="U24" s="34">
        <v>83.0206</v>
      </c>
      <c r="V24" s="34">
        <v>83.341</v>
      </c>
      <c r="W24" s="34">
        <v>6.37</v>
      </c>
      <c r="X24" s="34">
        <v>85.99</v>
      </c>
      <c r="Y24" s="34">
        <v>90.0562</v>
      </c>
      <c r="Z24" s="34">
        <v>89.5478</v>
      </c>
      <c r="AA24" s="34">
        <v>16.49</v>
      </c>
      <c r="AB24" s="34">
        <v>72.02</v>
      </c>
      <c r="AC24" s="34">
        <v>73.1231</v>
      </c>
      <c r="AD24" s="34">
        <v>71.799</v>
      </c>
      <c r="AE24" s="34">
        <v>12.06</v>
      </c>
      <c r="AF24" s="34">
        <v>66.69</v>
      </c>
      <c r="AG24" s="34">
        <v>70.4197</v>
      </c>
      <c r="AH24" s="34">
        <v>69.9729</v>
      </c>
      <c r="AI24" s="34">
        <v>8.194233687405147</v>
      </c>
      <c r="AJ24" s="34">
        <v>71.3</v>
      </c>
      <c r="AK24" s="34">
        <v>74.8</v>
      </c>
      <c r="AL24" s="34">
        <v>74.6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82.082</v>
      </c>
      <c r="F25" s="34">
        <v>81.7794</v>
      </c>
      <c r="G25" s="67">
        <v>6.997245179063379</v>
      </c>
      <c r="H25" s="60">
        <v>77.68</v>
      </c>
      <c r="I25" s="60">
        <v>82.3</v>
      </c>
      <c r="J25" s="60">
        <v>82.5</v>
      </c>
      <c r="K25" s="67">
        <v>22.11221122112211</v>
      </c>
      <c r="L25" s="34">
        <v>74</v>
      </c>
      <c r="M25" s="34">
        <v>68.1</v>
      </c>
      <c r="N25" s="34">
        <v>67.4</v>
      </c>
      <c r="O25" s="34">
        <v>7.5</v>
      </c>
      <c r="P25" s="34">
        <v>75.8</v>
      </c>
      <c r="Q25" s="34">
        <v>78.7657</v>
      </c>
      <c r="R25" s="34">
        <v>78.416</v>
      </c>
      <c r="S25" s="34">
        <v>-5.45</v>
      </c>
      <c r="T25" s="34">
        <v>78.04</v>
      </c>
      <c r="U25" s="34">
        <v>82.7192</v>
      </c>
      <c r="V25" s="34">
        <v>83.1626</v>
      </c>
      <c r="W25" s="34">
        <v>3.48</v>
      </c>
      <c r="X25" s="34">
        <v>85.81</v>
      </c>
      <c r="Y25" s="34">
        <v>90.0297</v>
      </c>
      <c r="Z25" s="34">
        <v>89.7632</v>
      </c>
      <c r="AA25" s="34">
        <v>15.43</v>
      </c>
      <c r="AB25" s="34">
        <v>74.24</v>
      </c>
      <c r="AC25" s="34">
        <v>73.7275</v>
      </c>
      <c r="AD25" s="34">
        <v>72.6726</v>
      </c>
      <c r="AE25" s="34">
        <v>9.07</v>
      </c>
      <c r="AF25" s="34">
        <v>67.04</v>
      </c>
      <c r="AG25" s="34">
        <v>70.5796</v>
      </c>
      <c r="AH25" s="34">
        <v>70.513</v>
      </c>
      <c r="AI25" s="34">
        <v>7.100591715976348</v>
      </c>
      <c r="AJ25" s="34">
        <v>72.4</v>
      </c>
      <c r="AK25" s="34">
        <v>76.3</v>
      </c>
      <c r="AL25" s="34">
        <v>75.2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82.1691</v>
      </c>
      <c r="F26" s="34">
        <v>82.1205</v>
      </c>
      <c r="G26" s="67">
        <v>-0.5662514156285426</v>
      </c>
      <c r="H26" s="60">
        <v>79.02</v>
      </c>
      <c r="I26" s="60">
        <v>82.5</v>
      </c>
      <c r="J26" s="60">
        <v>82.9</v>
      </c>
      <c r="K26" s="67">
        <v>3.3472803347280213</v>
      </c>
      <c r="L26" s="34">
        <v>74.1</v>
      </c>
      <c r="M26" s="34">
        <v>68.5</v>
      </c>
      <c r="N26" s="34">
        <v>67.9</v>
      </c>
      <c r="O26" s="34">
        <v>4.4</v>
      </c>
      <c r="P26" s="34">
        <v>82.2</v>
      </c>
      <c r="Q26" s="34">
        <v>78.7625</v>
      </c>
      <c r="R26" s="34">
        <v>78.7799</v>
      </c>
      <c r="S26" s="34">
        <v>-4.32</v>
      </c>
      <c r="T26" s="34">
        <v>81.43</v>
      </c>
      <c r="U26" s="34">
        <v>82.5581</v>
      </c>
      <c r="V26" s="34">
        <v>83.0078</v>
      </c>
      <c r="W26" s="34">
        <v>1.65</v>
      </c>
      <c r="X26" s="34">
        <v>89.81</v>
      </c>
      <c r="Y26" s="34">
        <v>89.9003</v>
      </c>
      <c r="Z26" s="34">
        <v>89.9368</v>
      </c>
      <c r="AA26" s="34">
        <v>13.08</v>
      </c>
      <c r="AB26" s="34">
        <v>81.62</v>
      </c>
      <c r="AC26" s="34">
        <v>73.939</v>
      </c>
      <c r="AD26" s="34">
        <v>73.5141</v>
      </c>
      <c r="AE26" s="34">
        <v>7.85</v>
      </c>
      <c r="AF26" s="34">
        <v>73.09</v>
      </c>
      <c r="AG26" s="34">
        <v>70.9114</v>
      </c>
      <c r="AH26" s="34">
        <v>71.0461</v>
      </c>
      <c r="AI26" s="34">
        <v>4.570637119113569</v>
      </c>
      <c r="AJ26" s="34">
        <v>75.5</v>
      </c>
      <c r="AK26" s="34">
        <v>74.6</v>
      </c>
      <c r="AL26" s="34">
        <v>75.7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82.7472</v>
      </c>
      <c r="F27" s="39">
        <v>82.3601</v>
      </c>
      <c r="G27" s="39">
        <v>10.705628871532436</v>
      </c>
      <c r="H27" s="61">
        <v>82.21</v>
      </c>
      <c r="I27" s="61">
        <v>83.2</v>
      </c>
      <c r="J27" s="61">
        <v>83.2</v>
      </c>
      <c r="K27" s="39">
        <v>19.246861924686197</v>
      </c>
      <c r="L27" s="39">
        <v>57</v>
      </c>
      <c r="M27" s="39">
        <v>68.2</v>
      </c>
      <c r="N27" s="39">
        <v>68.5</v>
      </c>
      <c r="O27" s="39">
        <v>6.9</v>
      </c>
      <c r="P27" s="39">
        <v>75.9</v>
      </c>
      <c r="Q27" s="39">
        <v>79.0546</v>
      </c>
      <c r="R27" s="39">
        <v>79.1368</v>
      </c>
      <c r="S27" s="39">
        <v>-9.48</v>
      </c>
      <c r="T27" s="39">
        <v>85.09</v>
      </c>
      <c r="U27" s="39">
        <v>83.2067</v>
      </c>
      <c r="V27" s="39">
        <v>82.8543</v>
      </c>
      <c r="W27" s="39">
        <v>4.28</v>
      </c>
      <c r="X27" s="39">
        <v>85.34</v>
      </c>
      <c r="Y27" s="39">
        <v>90.3558</v>
      </c>
      <c r="Z27" s="39">
        <v>90.0869</v>
      </c>
      <c r="AA27" s="39">
        <v>16.36</v>
      </c>
      <c r="AB27" s="39">
        <v>67.27</v>
      </c>
      <c r="AC27" s="39">
        <v>74.9283</v>
      </c>
      <c r="AD27" s="39">
        <v>74.3387</v>
      </c>
      <c r="AE27" s="39">
        <v>9.7</v>
      </c>
      <c r="AF27" s="39">
        <v>67.88</v>
      </c>
      <c r="AG27" s="39">
        <v>71.7636</v>
      </c>
      <c r="AH27" s="39">
        <v>71.5841</v>
      </c>
      <c r="AI27" s="39">
        <v>6.824925816023731</v>
      </c>
      <c r="AJ27" s="39">
        <v>72</v>
      </c>
      <c r="AK27" s="39">
        <v>76.8</v>
      </c>
      <c r="AL27" s="39">
        <v>76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82.3875</v>
      </c>
      <c r="F28" s="34">
        <v>82.511</v>
      </c>
      <c r="G28" s="67">
        <v>4.735523018071499</v>
      </c>
      <c r="H28" s="60">
        <v>79.4</v>
      </c>
      <c r="I28" s="60">
        <v>83.3</v>
      </c>
      <c r="J28" s="60">
        <v>83.6</v>
      </c>
      <c r="K28" s="67">
        <v>9.881422924901186</v>
      </c>
      <c r="L28" s="34">
        <v>55.6</v>
      </c>
      <c r="M28" s="34">
        <v>68.9</v>
      </c>
      <c r="N28" s="34">
        <v>69</v>
      </c>
      <c r="O28" s="34">
        <v>6.9</v>
      </c>
      <c r="P28" s="34">
        <v>77.4</v>
      </c>
      <c r="Q28" s="34">
        <v>79.4785</v>
      </c>
      <c r="R28" s="34">
        <v>79.5379</v>
      </c>
      <c r="S28" s="34">
        <v>-1.8</v>
      </c>
      <c r="T28" s="34">
        <v>82.91</v>
      </c>
      <c r="U28" s="34">
        <v>82.8978</v>
      </c>
      <c r="V28" s="34">
        <v>82.6514</v>
      </c>
      <c r="W28" s="34">
        <v>3.2</v>
      </c>
      <c r="X28" s="34">
        <v>86.16</v>
      </c>
      <c r="Y28" s="34">
        <v>90.138</v>
      </c>
      <c r="Z28" s="34">
        <v>90.2172</v>
      </c>
      <c r="AA28" s="34">
        <v>16.56</v>
      </c>
      <c r="AB28" s="34">
        <v>72.91</v>
      </c>
      <c r="AC28" s="34">
        <v>75.5057</v>
      </c>
      <c r="AD28" s="34">
        <v>75.1195</v>
      </c>
      <c r="AE28" s="34">
        <v>8.03</v>
      </c>
      <c r="AF28" s="34">
        <v>68.29</v>
      </c>
      <c r="AG28" s="34">
        <v>71.8116</v>
      </c>
      <c r="AH28" s="34">
        <v>72.1292</v>
      </c>
      <c r="AI28" s="34">
        <v>6.332842415316637</v>
      </c>
      <c r="AJ28" s="34">
        <v>72.2</v>
      </c>
      <c r="AK28" s="34">
        <v>76.3</v>
      </c>
      <c r="AL28" s="34">
        <v>76.4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82.5903</v>
      </c>
      <c r="F29" s="34">
        <v>82.6709</v>
      </c>
      <c r="G29" s="67">
        <v>0.5791505791505828</v>
      </c>
      <c r="H29" s="60">
        <v>78.15</v>
      </c>
      <c r="I29" s="60">
        <v>83.6</v>
      </c>
      <c r="J29" s="60">
        <v>84</v>
      </c>
      <c r="K29" s="67">
        <v>5.063291139240515</v>
      </c>
      <c r="L29" s="34">
        <v>58.1</v>
      </c>
      <c r="M29" s="34">
        <v>69.4</v>
      </c>
      <c r="N29" s="34">
        <v>69.6</v>
      </c>
      <c r="O29" s="34">
        <v>3.1</v>
      </c>
      <c r="P29" s="34">
        <v>77.5</v>
      </c>
      <c r="Q29" s="34">
        <v>77.8516</v>
      </c>
      <c r="R29" s="34">
        <v>79.9838</v>
      </c>
      <c r="S29" s="34">
        <v>-6.63</v>
      </c>
      <c r="T29" s="34">
        <v>80.57</v>
      </c>
      <c r="U29" s="34">
        <v>81.3726</v>
      </c>
      <c r="V29" s="34">
        <v>82.428</v>
      </c>
      <c r="W29" s="34">
        <v>2.75</v>
      </c>
      <c r="X29" s="34">
        <v>87.08</v>
      </c>
      <c r="Y29" s="34">
        <v>90.319</v>
      </c>
      <c r="Z29" s="34">
        <v>90.3409</v>
      </c>
      <c r="AA29" s="34">
        <v>14</v>
      </c>
      <c r="AB29" s="34">
        <v>73.21</v>
      </c>
      <c r="AC29" s="34">
        <v>75.8705</v>
      </c>
      <c r="AD29" s="34">
        <v>75.8592</v>
      </c>
      <c r="AE29" s="34">
        <v>8.62</v>
      </c>
      <c r="AF29" s="34">
        <v>68.56</v>
      </c>
      <c r="AG29" s="34">
        <v>72.5705</v>
      </c>
      <c r="AH29" s="34">
        <v>72.6938</v>
      </c>
      <c r="AI29" s="34">
        <v>4.090267983074741</v>
      </c>
      <c r="AJ29" s="34">
        <v>73.8</v>
      </c>
      <c r="AK29" s="34">
        <v>76.5</v>
      </c>
      <c r="AL29" s="34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82.5695</v>
      </c>
      <c r="F30" s="34">
        <v>82.9513</v>
      </c>
      <c r="G30" s="67">
        <v>7.05399682371625</v>
      </c>
      <c r="H30" s="60">
        <v>80.89</v>
      </c>
      <c r="I30" s="60">
        <v>83.9</v>
      </c>
      <c r="J30" s="60">
        <v>84.4</v>
      </c>
      <c r="K30" s="67">
        <v>11.560693641618498</v>
      </c>
      <c r="L30" s="34">
        <v>57.9</v>
      </c>
      <c r="M30" s="34">
        <v>69.8</v>
      </c>
      <c r="N30" s="34">
        <v>70.3</v>
      </c>
      <c r="O30" s="34">
        <v>6.6</v>
      </c>
      <c r="P30" s="34">
        <v>77.2</v>
      </c>
      <c r="Q30" s="34">
        <v>79.2303</v>
      </c>
      <c r="R30" s="34">
        <v>80.4349</v>
      </c>
      <c r="S30" s="34">
        <v>-2.86</v>
      </c>
      <c r="T30" s="34">
        <v>82.35</v>
      </c>
      <c r="U30" s="34">
        <v>81.1344</v>
      </c>
      <c r="V30" s="34">
        <v>82.2879</v>
      </c>
      <c r="W30" s="34">
        <v>3.2</v>
      </c>
      <c r="X30" s="34">
        <v>87.96</v>
      </c>
      <c r="Y30" s="34">
        <v>90.2664</v>
      </c>
      <c r="Z30" s="34">
        <v>90.474</v>
      </c>
      <c r="AA30" s="34">
        <v>16.82</v>
      </c>
      <c r="AB30" s="34">
        <v>76.35</v>
      </c>
      <c r="AC30" s="34">
        <v>76.6355</v>
      </c>
      <c r="AD30" s="34">
        <v>76.6028</v>
      </c>
      <c r="AE30" s="34">
        <v>10.53</v>
      </c>
      <c r="AF30" s="34">
        <v>71.53</v>
      </c>
      <c r="AG30" s="34">
        <v>73.2671</v>
      </c>
      <c r="AH30" s="34">
        <v>73.2786</v>
      </c>
      <c r="AI30" s="34">
        <v>8.806818181818164</v>
      </c>
      <c r="AJ30" s="34">
        <v>76.6</v>
      </c>
      <c r="AK30" s="34">
        <v>77.1</v>
      </c>
      <c r="AL30" s="34">
        <v>77.3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83.3986</v>
      </c>
      <c r="F31" s="34">
        <v>83.3775</v>
      </c>
      <c r="G31" s="67">
        <v>5.232201936037246</v>
      </c>
      <c r="H31" s="60">
        <v>85.88</v>
      </c>
      <c r="I31" s="60">
        <v>84.5</v>
      </c>
      <c r="J31" s="60">
        <v>84.8</v>
      </c>
      <c r="K31" s="67">
        <v>8.201892744479489</v>
      </c>
      <c r="L31" s="34">
        <v>68.6</v>
      </c>
      <c r="M31" s="34">
        <v>70.8</v>
      </c>
      <c r="N31" s="34">
        <v>71</v>
      </c>
      <c r="O31" s="34">
        <v>5.1</v>
      </c>
      <c r="P31" s="34">
        <v>81.7</v>
      </c>
      <c r="Q31" s="34">
        <v>79.7602</v>
      </c>
      <c r="R31" s="34">
        <v>80.8558</v>
      </c>
      <c r="S31" s="34">
        <v>-5.65</v>
      </c>
      <c r="T31" s="34">
        <v>85.54</v>
      </c>
      <c r="U31" s="34">
        <v>81.365</v>
      </c>
      <c r="V31" s="34">
        <v>82.2784</v>
      </c>
      <c r="W31" s="34">
        <v>2.94</v>
      </c>
      <c r="X31" s="34">
        <v>88.58</v>
      </c>
      <c r="Y31" s="34">
        <v>90.6386</v>
      </c>
      <c r="Z31" s="34">
        <v>90.621</v>
      </c>
      <c r="AA31" s="34">
        <v>14.73</v>
      </c>
      <c r="AB31" s="34">
        <v>77.34</v>
      </c>
      <c r="AC31" s="34">
        <v>77.361</v>
      </c>
      <c r="AD31" s="34">
        <v>77.3574</v>
      </c>
      <c r="AE31" s="34">
        <v>9.2</v>
      </c>
      <c r="AF31" s="34">
        <v>74.7</v>
      </c>
      <c r="AG31" s="34">
        <v>73.7292</v>
      </c>
      <c r="AH31" s="34">
        <v>73.877</v>
      </c>
      <c r="AI31" s="34">
        <v>6.827309236947783</v>
      </c>
      <c r="AJ31" s="34">
        <v>79.8</v>
      </c>
      <c r="AK31" s="34">
        <v>78.5</v>
      </c>
      <c r="AL31" s="34">
        <v>77.8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83.7882</v>
      </c>
      <c r="F32" s="34">
        <v>83.8924</v>
      </c>
      <c r="G32" s="67">
        <v>0.7952476765354013</v>
      </c>
      <c r="H32" s="60">
        <v>105.2</v>
      </c>
      <c r="I32" s="60">
        <v>84.9</v>
      </c>
      <c r="J32" s="60">
        <v>85.2</v>
      </c>
      <c r="K32" s="67">
        <v>-2.637889688249404</v>
      </c>
      <c r="L32" s="34">
        <v>81.2</v>
      </c>
      <c r="M32" s="34">
        <v>71</v>
      </c>
      <c r="N32" s="34">
        <v>71.7</v>
      </c>
      <c r="O32" s="34">
        <v>5.3</v>
      </c>
      <c r="P32" s="34">
        <v>93.6</v>
      </c>
      <c r="Q32" s="34">
        <v>80.5214</v>
      </c>
      <c r="R32" s="34">
        <v>81.2795</v>
      </c>
      <c r="S32" s="34">
        <v>-1.03</v>
      </c>
      <c r="T32" s="34">
        <v>99.42</v>
      </c>
      <c r="U32" s="34">
        <v>82.5366</v>
      </c>
      <c r="V32" s="34">
        <v>82.3478</v>
      </c>
      <c r="W32" s="34">
        <v>2.44</v>
      </c>
      <c r="X32" s="34">
        <v>99.38</v>
      </c>
      <c r="Y32" s="34">
        <v>90.7696</v>
      </c>
      <c r="Z32" s="34">
        <v>90.7754</v>
      </c>
      <c r="AA32" s="34">
        <v>15.18</v>
      </c>
      <c r="AB32" s="34">
        <v>89.84</v>
      </c>
      <c r="AC32" s="34">
        <v>78.178</v>
      </c>
      <c r="AD32" s="34">
        <v>78.1034</v>
      </c>
      <c r="AE32" s="34">
        <v>9.33</v>
      </c>
      <c r="AF32" s="34">
        <v>86.13</v>
      </c>
      <c r="AG32" s="34">
        <v>74.3163</v>
      </c>
      <c r="AH32" s="34">
        <v>74.4937</v>
      </c>
      <c r="AI32" s="34">
        <v>7.244655581947737</v>
      </c>
      <c r="AJ32" s="34">
        <v>90.3</v>
      </c>
      <c r="AK32" s="34">
        <v>77.4</v>
      </c>
      <c r="AL32" s="34">
        <v>78.3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84.5914</v>
      </c>
      <c r="F33" s="34">
        <v>84.4331</v>
      </c>
      <c r="G33" s="67">
        <v>11.094365870623687</v>
      </c>
      <c r="H33" s="60">
        <v>95.83</v>
      </c>
      <c r="I33" s="60">
        <v>85.5</v>
      </c>
      <c r="J33" s="60">
        <v>85.7</v>
      </c>
      <c r="K33" s="67">
        <v>14.957264957264957</v>
      </c>
      <c r="L33" s="34">
        <v>80.7</v>
      </c>
      <c r="M33" s="34">
        <v>72.2</v>
      </c>
      <c r="N33" s="34">
        <v>72.5</v>
      </c>
      <c r="O33" s="34">
        <v>7.5</v>
      </c>
      <c r="P33" s="34">
        <v>84.5</v>
      </c>
      <c r="Q33" s="34">
        <v>81.1982</v>
      </c>
      <c r="R33" s="34">
        <v>81.7348</v>
      </c>
      <c r="S33" s="34">
        <v>-1.31</v>
      </c>
      <c r="T33" s="34">
        <v>85.39</v>
      </c>
      <c r="U33" s="34">
        <v>81.9947</v>
      </c>
      <c r="V33" s="34">
        <v>82.4314</v>
      </c>
      <c r="W33" s="34">
        <v>5.45</v>
      </c>
      <c r="X33" s="34">
        <v>115.04</v>
      </c>
      <c r="Y33" s="34">
        <v>91.423</v>
      </c>
      <c r="Z33" s="34">
        <v>90.9158</v>
      </c>
      <c r="AA33" s="34">
        <v>15.97</v>
      </c>
      <c r="AB33" s="34">
        <v>87.17</v>
      </c>
      <c r="AC33" s="34">
        <v>78.9658</v>
      </c>
      <c r="AD33" s="34">
        <v>78.812</v>
      </c>
      <c r="AE33" s="34">
        <v>11.1</v>
      </c>
      <c r="AF33" s="34">
        <v>79.02</v>
      </c>
      <c r="AG33" s="34">
        <v>75.2341</v>
      </c>
      <c r="AH33" s="34">
        <v>75.127</v>
      </c>
      <c r="AI33" s="34">
        <v>8.73308733087332</v>
      </c>
      <c r="AJ33" s="34">
        <v>88.4</v>
      </c>
      <c r="AK33" s="34">
        <v>79.3</v>
      </c>
      <c r="AL33" s="34">
        <v>79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85.2106</v>
      </c>
      <c r="F34" s="34">
        <v>84.9183</v>
      </c>
      <c r="G34" s="67">
        <v>6.481251552023837</v>
      </c>
      <c r="H34" s="60">
        <v>85.76</v>
      </c>
      <c r="I34" s="60">
        <v>86.1</v>
      </c>
      <c r="J34" s="60">
        <v>86.1</v>
      </c>
      <c r="K34" s="67">
        <v>9.617918313570483</v>
      </c>
      <c r="L34" s="34">
        <v>83.2</v>
      </c>
      <c r="M34" s="34">
        <v>73.8</v>
      </c>
      <c r="N34" s="34">
        <v>73.4</v>
      </c>
      <c r="O34" s="34">
        <v>7.1</v>
      </c>
      <c r="P34" s="34">
        <v>81.4</v>
      </c>
      <c r="Q34" s="34">
        <v>82.0261</v>
      </c>
      <c r="R34" s="34">
        <v>82.1937</v>
      </c>
      <c r="S34" s="34">
        <v>-0.89</v>
      </c>
      <c r="T34" s="34">
        <v>74.61</v>
      </c>
      <c r="U34" s="34">
        <v>82.1387</v>
      </c>
      <c r="V34" s="34">
        <v>82.533</v>
      </c>
      <c r="W34" s="34">
        <v>0.53</v>
      </c>
      <c r="X34" s="34">
        <v>90.49</v>
      </c>
      <c r="Y34" s="34">
        <v>91.0444</v>
      </c>
      <c r="Z34" s="34">
        <v>91.0272</v>
      </c>
      <c r="AA34" s="34">
        <v>9.09</v>
      </c>
      <c r="AB34" s="34">
        <v>72.11</v>
      </c>
      <c r="AC34" s="34">
        <v>79.3825</v>
      </c>
      <c r="AD34" s="34">
        <v>79.4762</v>
      </c>
      <c r="AE34" s="34">
        <v>10.06</v>
      </c>
      <c r="AF34" s="34">
        <v>82.74</v>
      </c>
      <c r="AG34" s="34">
        <v>75.9511</v>
      </c>
      <c r="AH34" s="34">
        <v>75.7615</v>
      </c>
      <c r="AI34" s="34">
        <v>7.503410641200546</v>
      </c>
      <c r="AJ34" s="34">
        <v>78.8</v>
      </c>
      <c r="AK34" s="34">
        <v>79.9</v>
      </c>
      <c r="AL34" s="34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85.5561</v>
      </c>
      <c r="F35" s="34">
        <v>85.2656</v>
      </c>
      <c r="G35" s="67">
        <v>7.640360169491539</v>
      </c>
      <c r="H35" s="60">
        <v>81.29</v>
      </c>
      <c r="I35" s="60">
        <v>86.5</v>
      </c>
      <c r="J35" s="60">
        <v>86.5</v>
      </c>
      <c r="K35" s="67">
        <v>13.27561327561328</v>
      </c>
      <c r="L35" s="34">
        <v>78.5</v>
      </c>
      <c r="M35" s="34">
        <v>74.1</v>
      </c>
      <c r="N35" s="34">
        <v>74.2</v>
      </c>
      <c r="O35" s="34">
        <v>6.6</v>
      </c>
      <c r="P35" s="34">
        <v>77.4</v>
      </c>
      <c r="Q35" s="34">
        <v>82.4027</v>
      </c>
      <c r="R35" s="34">
        <v>82.6262</v>
      </c>
      <c r="S35" s="34">
        <v>-0.85</v>
      </c>
      <c r="T35" s="34">
        <v>74.98</v>
      </c>
      <c r="U35" s="34">
        <v>82.03</v>
      </c>
      <c r="V35" s="34">
        <v>82.6813</v>
      </c>
      <c r="W35" s="34">
        <v>4.24</v>
      </c>
      <c r="X35" s="34">
        <v>85.9</v>
      </c>
      <c r="Y35" s="34">
        <v>91.3212</v>
      </c>
      <c r="Z35" s="34">
        <v>91.1208</v>
      </c>
      <c r="AA35" s="34">
        <v>9.44</v>
      </c>
      <c r="AB35" s="34">
        <v>74.97</v>
      </c>
      <c r="AC35" s="34">
        <v>79.9486</v>
      </c>
      <c r="AD35" s="34">
        <v>80.1348</v>
      </c>
      <c r="AE35" s="34">
        <v>12.2</v>
      </c>
      <c r="AF35" s="34">
        <v>72.53</v>
      </c>
      <c r="AG35" s="34">
        <v>76.5781</v>
      </c>
      <c r="AH35" s="34">
        <v>76.386</v>
      </c>
      <c r="AI35" s="34">
        <v>10.27496382054994</v>
      </c>
      <c r="AJ35" s="34">
        <v>76.2</v>
      </c>
      <c r="AK35" s="34">
        <v>80</v>
      </c>
      <c r="AL35" s="34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85.4293</v>
      </c>
      <c r="F36" s="34">
        <v>85.511</v>
      </c>
      <c r="G36" s="67">
        <v>8.56102003642987</v>
      </c>
      <c r="H36" s="60">
        <v>83.44</v>
      </c>
      <c r="I36" s="60">
        <v>86.6</v>
      </c>
      <c r="J36" s="60">
        <v>86.9</v>
      </c>
      <c r="K36" s="67">
        <v>21.89265536723164</v>
      </c>
      <c r="L36" s="34">
        <v>86.3</v>
      </c>
      <c r="M36" s="34">
        <v>75.7</v>
      </c>
      <c r="N36" s="34">
        <v>75</v>
      </c>
      <c r="O36" s="34">
        <v>5.7</v>
      </c>
      <c r="P36" s="34">
        <v>77.8</v>
      </c>
      <c r="Q36" s="34">
        <v>82.8101</v>
      </c>
      <c r="R36" s="34">
        <v>83.0538</v>
      </c>
      <c r="S36" s="34">
        <v>-1.22</v>
      </c>
      <c r="T36" s="34">
        <v>76.17</v>
      </c>
      <c r="U36" s="34">
        <v>82.2551</v>
      </c>
      <c r="V36" s="34">
        <v>82.8928</v>
      </c>
      <c r="W36" s="34">
        <v>0.16</v>
      </c>
      <c r="X36" s="34">
        <v>86.12</v>
      </c>
      <c r="Y36" s="34">
        <v>91.057</v>
      </c>
      <c r="Z36" s="34">
        <v>91.2151</v>
      </c>
      <c r="AA36" s="34">
        <v>10.69</v>
      </c>
      <c r="AB36" s="34">
        <v>79.72</v>
      </c>
      <c r="AC36" s="34">
        <v>80.7904</v>
      </c>
      <c r="AD36" s="34">
        <v>80.8087</v>
      </c>
      <c r="AE36" s="34">
        <v>8.91</v>
      </c>
      <c r="AF36" s="34">
        <v>72.63</v>
      </c>
      <c r="AG36" s="34">
        <v>76.7859</v>
      </c>
      <c r="AH36" s="34">
        <v>77.0081</v>
      </c>
      <c r="AI36" s="34">
        <v>8.976157082748957</v>
      </c>
      <c r="AJ36" s="34">
        <v>77.7</v>
      </c>
      <c r="AK36" s="34">
        <v>81.3</v>
      </c>
      <c r="AL36" s="34">
        <v>80.8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85.3982</v>
      </c>
      <c r="F37" s="34">
        <v>85.8211</v>
      </c>
      <c r="G37" s="67">
        <v>0.9912461380020545</v>
      </c>
      <c r="H37" s="60">
        <v>78.45</v>
      </c>
      <c r="I37" s="60">
        <v>86.8</v>
      </c>
      <c r="J37" s="60">
        <v>87.2</v>
      </c>
      <c r="K37" s="67">
        <v>0.40540540540540154</v>
      </c>
      <c r="L37" s="34">
        <v>74.3</v>
      </c>
      <c r="M37" s="34">
        <v>75.4</v>
      </c>
      <c r="N37" s="34">
        <v>75.9</v>
      </c>
      <c r="O37" s="34">
        <v>4.2</v>
      </c>
      <c r="P37" s="34">
        <v>79</v>
      </c>
      <c r="Q37" s="34">
        <v>83.1555</v>
      </c>
      <c r="R37" s="34">
        <v>83.5354</v>
      </c>
      <c r="S37" s="34">
        <v>-1.06</v>
      </c>
      <c r="T37" s="34">
        <v>77.21</v>
      </c>
      <c r="U37" s="34">
        <v>82.8075</v>
      </c>
      <c r="V37" s="34">
        <v>83.1657</v>
      </c>
      <c r="W37" s="34">
        <v>0.16</v>
      </c>
      <c r="X37" s="34">
        <v>85.95</v>
      </c>
      <c r="Y37" s="34">
        <v>91.0868</v>
      </c>
      <c r="Z37" s="34">
        <v>91.3333</v>
      </c>
      <c r="AA37" s="34">
        <v>7.96</v>
      </c>
      <c r="AB37" s="34">
        <v>80.16</v>
      </c>
      <c r="AC37" s="34">
        <v>81.4026</v>
      </c>
      <c r="AD37" s="34">
        <v>81.4824</v>
      </c>
      <c r="AE37" s="34">
        <v>8.9</v>
      </c>
      <c r="AF37" s="34">
        <v>73.01</v>
      </c>
      <c r="AG37" s="34">
        <v>77.3988</v>
      </c>
      <c r="AH37" s="34">
        <v>77.6488</v>
      </c>
      <c r="AI37" s="34">
        <v>4.834254143646408</v>
      </c>
      <c r="AJ37" s="34">
        <v>75.9</v>
      </c>
      <c r="AK37" s="34">
        <v>80.7</v>
      </c>
      <c r="AL37" s="34">
        <v>81.5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86.0492</v>
      </c>
      <c r="F38" s="34">
        <v>86.3387</v>
      </c>
      <c r="G38" s="67">
        <v>8.314350797266524</v>
      </c>
      <c r="H38" s="60">
        <v>85.59</v>
      </c>
      <c r="I38" s="60">
        <v>87.1</v>
      </c>
      <c r="J38" s="60">
        <v>87.6</v>
      </c>
      <c r="K38" s="67">
        <v>8.097165991902834</v>
      </c>
      <c r="L38" s="34">
        <v>80.1</v>
      </c>
      <c r="M38" s="34">
        <v>76.1</v>
      </c>
      <c r="N38" s="34">
        <v>76.7</v>
      </c>
      <c r="O38" s="34">
        <v>5.5</v>
      </c>
      <c r="P38" s="34">
        <v>86.7</v>
      </c>
      <c r="Q38" s="34">
        <v>83.7767</v>
      </c>
      <c r="R38" s="34">
        <v>84.1243</v>
      </c>
      <c r="S38" s="34">
        <v>0</v>
      </c>
      <c r="T38" s="34">
        <v>81.42</v>
      </c>
      <c r="U38" s="34">
        <v>82.6085</v>
      </c>
      <c r="V38" s="34">
        <v>83.4976</v>
      </c>
      <c r="W38" s="34">
        <v>0.73</v>
      </c>
      <c r="X38" s="34">
        <v>90.47</v>
      </c>
      <c r="Y38" s="34">
        <v>91.0856</v>
      </c>
      <c r="Z38" s="34">
        <v>91.5001</v>
      </c>
      <c r="AA38" s="34">
        <v>10.26</v>
      </c>
      <c r="AB38" s="34">
        <v>90</v>
      </c>
      <c r="AC38" s="34">
        <v>82.0267</v>
      </c>
      <c r="AD38" s="34">
        <v>82.1558</v>
      </c>
      <c r="AE38" s="34">
        <v>9.53</v>
      </c>
      <c r="AF38" s="34">
        <v>80.05</v>
      </c>
      <c r="AG38" s="34">
        <v>77.8679</v>
      </c>
      <c r="AH38" s="34">
        <v>78.3251</v>
      </c>
      <c r="AI38" s="34">
        <v>11.390728476821185</v>
      </c>
      <c r="AJ38" s="34">
        <v>84.1</v>
      </c>
      <c r="AK38" s="34">
        <v>82.1</v>
      </c>
      <c r="AL38" s="34">
        <v>82.2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87.1145</v>
      </c>
      <c r="F39" s="39">
        <v>87.0193</v>
      </c>
      <c r="G39" s="39">
        <v>4.975063860844184</v>
      </c>
      <c r="H39" s="61">
        <v>86.3</v>
      </c>
      <c r="I39" s="61">
        <v>87.7</v>
      </c>
      <c r="J39" s="61">
        <v>88</v>
      </c>
      <c r="K39" s="39">
        <v>11.929824561403505</v>
      </c>
      <c r="L39" s="39">
        <v>63.8</v>
      </c>
      <c r="M39" s="39">
        <v>77.7</v>
      </c>
      <c r="N39" s="39">
        <v>77.6</v>
      </c>
      <c r="O39" s="39">
        <v>7.5</v>
      </c>
      <c r="P39" s="39">
        <v>81.6</v>
      </c>
      <c r="Q39" s="39">
        <v>84.9962</v>
      </c>
      <c r="R39" s="39">
        <v>84.7871</v>
      </c>
      <c r="S39" s="39">
        <v>-0.01</v>
      </c>
      <c r="T39" s="39">
        <v>85.08</v>
      </c>
      <c r="U39" s="39">
        <v>83.858</v>
      </c>
      <c r="V39" s="39">
        <v>83.8844</v>
      </c>
      <c r="W39" s="39">
        <v>0.41</v>
      </c>
      <c r="X39" s="39">
        <v>85.68</v>
      </c>
      <c r="Y39" s="39">
        <v>91.519</v>
      </c>
      <c r="Z39" s="39">
        <v>91.7226</v>
      </c>
      <c r="AA39" s="39">
        <v>9.08</v>
      </c>
      <c r="AB39" s="39">
        <v>73.37</v>
      </c>
      <c r="AC39" s="39">
        <v>82.5724</v>
      </c>
      <c r="AD39" s="39">
        <v>82.8543</v>
      </c>
      <c r="AE39" s="39">
        <v>9.84</v>
      </c>
      <c r="AF39" s="39">
        <v>74.56</v>
      </c>
      <c r="AG39" s="39">
        <v>79.1839</v>
      </c>
      <c r="AH39" s="39">
        <v>79.0332</v>
      </c>
      <c r="AI39" s="39">
        <v>8.333333333333332</v>
      </c>
      <c r="AJ39" s="39">
        <v>78</v>
      </c>
      <c r="AK39" s="39">
        <v>83.9</v>
      </c>
      <c r="AL39" s="39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88.0022</v>
      </c>
      <c r="F40" s="34">
        <v>87.693</v>
      </c>
      <c r="G40" s="67">
        <v>7.6952141057934496</v>
      </c>
      <c r="H40" s="60">
        <v>85.51</v>
      </c>
      <c r="I40" s="60">
        <v>92.3</v>
      </c>
      <c r="J40" s="60">
        <v>88.4</v>
      </c>
      <c r="K40" s="67">
        <v>14.928057553956828</v>
      </c>
      <c r="L40" s="34">
        <v>63.9</v>
      </c>
      <c r="M40" s="34">
        <v>78.7</v>
      </c>
      <c r="N40" s="34">
        <v>78.5</v>
      </c>
      <c r="O40" s="34">
        <v>7.6</v>
      </c>
      <c r="P40" s="34">
        <v>83.3</v>
      </c>
      <c r="Q40" s="34">
        <v>85.5949</v>
      </c>
      <c r="R40" s="34">
        <v>85.4164</v>
      </c>
      <c r="S40" s="34">
        <v>0.43</v>
      </c>
      <c r="T40" s="34">
        <v>83.27</v>
      </c>
      <c r="U40" s="34">
        <v>83.8739</v>
      </c>
      <c r="V40" s="34">
        <v>84.2959</v>
      </c>
      <c r="W40" s="34">
        <v>3.19</v>
      </c>
      <c r="X40" s="34">
        <v>88.91</v>
      </c>
      <c r="Y40" s="34">
        <v>92.3843</v>
      </c>
      <c r="Z40" s="34">
        <v>91.9715</v>
      </c>
      <c r="AA40" s="34">
        <v>9.89</v>
      </c>
      <c r="AB40" s="34">
        <v>80.12</v>
      </c>
      <c r="AC40" s="34">
        <v>83.4626</v>
      </c>
      <c r="AD40" s="34">
        <v>83.5936</v>
      </c>
      <c r="AE40" s="34">
        <v>11.52</v>
      </c>
      <c r="AF40" s="34">
        <v>76.15</v>
      </c>
      <c r="AG40" s="34">
        <v>79.9839</v>
      </c>
      <c r="AH40" s="34">
        <v>79.7462</v>
      </c>
      <c r="AI40" s="34">
        <v>9.833795013850407</v>
      </c>
      <c r="AJ40" s="34">
        <v>79.3</v>
      </c>
      <c r="AK40" s="34">
        <v>83.9</v>
      </c>
      <c r="AL40" s="34">
        <v>83.8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88.4683</v>
      </c>
      <c r="F41" s="34">
        <v>88.2476</v>
      </c>
      <c r="G41" s="67">
        <v>12.476007677543185</v>
      </c>
      <c r="H41" s="60">
        <v>87.9</v>
      </c>
      <c r="I41" s="60">
        <v>91.6</v>
      </c>
      <c r="J41" s="60">
        <v>88.8</v>
      </c>
      <c r="K41" s="67">
        <v>15.318416523235797</v>
      </c>
      <c r="L41" s="34">
        <v>67</v>
      </c>
      <c r="M41" s="34">
        <v>79.6</v>
      </c>
      <c r="N41" s="34">
        <v>79.4</v>
      </c>
      <c r="O41" s="34">
        <v>10.5</v>
      </c>
      <c r="P41" s="34">
        <v>85.6</v>
      </c>
      <c r="Q41" s="34">
        <v>86.0837</v>
      </c>
      <c r="R41" s="34">
        <v>85.9741</v>
      </c>
      <c r="S41" s="34">
        <v>2.84</v>
      </c>
      <c r="T41" s="34">
        <v>82.86</v>
      </c>
      <c r="U41" s="34">
        <v>83.2354</v>
      </c>
      <c r="V41" s="34">
        <v>84.7664</v>
      </c>
      <c r="W41" s="34">
        <v>2.88</v>
      </c>
      <c r="X41" s="34">
        <v>89.59</v>
      </c>
      <c r="Y41" s="34">
        <v>92.3528</v>
      </c>
      <c r="Z41" s="34">
        <v>92.2067</v>
      </c>
      <c r="AA41" s="34">
        <v>12.76</v>
      </c>
      <c r="AB41" s="34">
        <v>82.56</v>
      </c>
      <c r="AC41" s="34">
        <v>84.3197</v>
      </c>
      <c r="AD41" s="34">
        <v>84.3491</v>
      </c>
      <c r="AE41" s="34">
        <v>11.9</v>
      </c>
      <c r="AF41" s="34">
        <v>76.72</v>
      </c>
      <c r="AG41" s="34">
        <v>80.3428</v>
      </c>
      <c r="AH41" s="34">
        <v>80.4524</v>
      </c>
      <c r="AI41" s="34">
        <v>10.840108401084011</v>
      </c>
      <c r="AJ41" s="34">
        <v>81.8</v>
      </c>
      <c r="AK41" s="34">
        <v>83.3</v>
      </c>
      <c r="AL41" s="34">
        <v>84.6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88.898</v>
      </c>
      <c r="F42" s="34">
        <v>88.6758</v>
      </c>
      <c r="G42" s="67">
        <v>11.571269625417232</v>
      </c>
      <c r="H42" s="60">
        <v>90.25</v>
      </c>
      <c r="I42" s="60">
        <v>91.1</v>
      </c>
      <c r="J42" s="60">
        <v>89.2</v>
      </c>
      <c r="K42" s="67">
        <v>24.69775474956823</v>
      </c>
      <c r="L42" s="34">
        <v>72.2</v>
      </c>
      <c r="M42" s="34">
        <v>81.2</v>
      </c>
      <c r="N42" s="34">
        <v>80.2</v>
      </c>
      <c r="O42" s="34">
        <v>9.2</v>
      </c>
      <c r="P42" s="34">
        <v>84.3</v>
      </c>
      <c r="Q42" s="34">
        <v>86.4315</v>
      </c>
      <c r="R42" s="34">
        <v>86.5034</v>
      </c>
      <c r="S42" s="34">
        <v>8.5</v>
      </c>
      <c r="T42" s="34">
        <v>89.35</v>
      </c>
      <c r="U42" s="34">
        <v>85.5159</v>
      </c>
      <c r="V42" s="34">
        <v>85.3259</v>
      </c>
      <c r="W42" s="34">
        <v>2.96</v>
      </c>
      <c r="X42" s="34">
        <v>90.56</v>
      </c>
      <c r="Y42" s="34">
        <v>92.7432</v>
      </c>
      <c r="Z42" s="34">
        <v>92.4172</v>
      </c>
      <c r="AA42" s="34">
        <v>10.68</v>
      </c>
      <c r="AB42" s="34">
        <v>84.51</v>
      </c>
      <c r="AC42" s="34">
        <v>85.1586</v>
      </c>
      <c r="AD42" s="34">
        <v>85.0768</v>
      </c>
      <c r="AE42" s="34">
        <v>10.2</v>
      </c>
      <c r="AF42" s="34">
        <v>78.83</v>
      </c>
      <c r="AG42" s="34">
        <v>81.1445</v>
      </c>
      <c r="AH42" s="34">
        <v>81.1638</v>
      </c>
      <c r="AI42" s="34">
        <v>11.879895561357715</v>
      </c>
      <c r="AJ42" s="34">
        <v>85.7</v>
      </c>
      <c r="AK42" s="34">
        <v>87</v>
      </c>
      <c r="AL42" s="34">
        <v>85.5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89.0648</v>
      </c>
      <c r="F43" s="34">
        <v>89.0164</v>
      </c>
      <c r="G43" s="67">
        <v>3.726129482999538</v>
      </c>
      <c r="H43" s="60">
        <v>89.08</v>
      </c>
      <c r="I43" s="60">
        <v>90.9</v>
      </c>
      <c r="J43" s="60">
        <v>89.5</v>
      </c>
      <c r="K43" s="67">
        <v>7.142857142857152</v>
      </c>
      <c r="L43" s="34">
        <v>73.5</v>
      </c>
      <c r="M43" s="34">
        <v>81.5</v>
      </c>
      <c r="N43" s="34">
        <v>81</v>
      </c>
      <c r="O43" s="34">
        <v>9.2</v>
      </c>
      <c r="P43" s="34">
        <v>89.2</v>
      </c>
      <c r="Q43" s="34">
        <v>87.0674</v>
      </c>
      <c r="R43" s="34">
        <v>87.0451</v>
      </c>
      <c r="S43" s="34">
        <v>4.78</v>
      </c>
      <c r="T43" s="34">
        <v>89.63</v>
      </c>
      <c r="U43" s="34">
        <v>86.1274</v>
      </c>
      <c r="V43" s="34">
        <v>85.8863</v>
      </c>
      <c r="W43" s="34">
        <v>1.62</v>
      </c>
      <c r="X43" s="34">
        <v>90.02</v>
      </c>
      <c r="Y43" s="34">
        <v>92.7811</v>
      </c>
      <c r="Z43" s="34">
        <v>92.6037</v>
      </c>
      <c r="AA43" s="34">
        <v>10.92</v>
      </c>
      <c r="AB43" s="34">
        <v>85.78</v>
      </c>
      <c r="AC43" s="34">
        <v>85.5798</v>
      </c>
      <c r="AD43" s="34">
        <v>85.7669</v>
      </c>
      <c r="AE43" s="34">
        <v>11.38</v>
      </c>
      <c r="AF43" s="34">
        <v>83.2</v>
      </c>
      <c r="AG43" s="34">
        <v>82.2204</v>
      </c>
      <c r="AH43" s="34">
        <v>81.8752</v>
      </c>
      <c r="AI43" s="34">
        <v>8.395989974937347</v>
      </c>
      <c r="AJ43" s="34">
        <v>86.5</v>
      </c>
      <c r="AK43" s="34">
        <v>86.1</v>
      </c>
      <c r="AL43" s="34">
        <v>86.2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89.1867</v>
      </c>
      <c r="F44" s="34">
        <v>89.3554</v>
      </c>
      <c r="G44" s="67">
        <v>4.819391634980982</v>
      </c>
      <c r="H44" s="60">
        <v>110.27</v>
      </c>
      <c r="I44" s="60">
        <v>90.7</v>
      </c>
      <c r="J44" s="60">
        <v>89.9</v>
      </c>
      <c r="K44" s="67">
        <v>11.576354679802945</v>
      </c>
      <c r="L44" s="34">
        <v>90.6</v>
      </c>
      <c r="M44" s="34">
        <v>80.8</v>
      </c>
      <c r="N44" s="34">
        <v>81.7</v>
      </c>
      <c r="O44" s="34">
        <v>9.3</v>
      </c>
      <c r="P44" s="34">
        <v>102.3</v>
      </c>
      <c r="Q44" s="34">
        <v>87.5892</v>
      </c>
      <c r="R44" s="34">
        <v>87.6059</v>
      </c>
      <c r="S44" s="34">
        <v>2.12</v>
      </c>
      <c r="T44" s="34">
        <v>101.53</v>
      </c>
      <c r="U44" s="34">
        <v>84.4509</v>
      </c>
      <c r="V44" s="34">
        <v>86.4576</v>
      </c>
      <c r="W44" s="34">
        <v>3.31</v>
      </c>
      <c r="X44" s="34">
        <v>102.67</v>
      </c>
      <c r="Y44" s="34">
        <v>92.7905</v>
      </c>
      <c r="Z44" s="34">
        <v>92.7756</v>
      </c>
      <c r="AA44" s="34">
        <v>11.52</v>
      </c>
      <c r="AB44" s="34">
        <v>100.2</v>
      </c>
      <c r="AC44" s="34">
        <v>86.3522</v>
      </c>
      <c r="AD44" s="34">
        <v>86.4432</v>
      </c>
      <c r="AE44" s="34">
        <v>10.9</v>
      </c>
      <c r="AF44" s="34">
        <v>95.51</v>
      </c>
      <c r="AG44" s="34">
        <v>82.4419</v>
      </c>
      <c r="AH44" s="34">
        <v>82.5776</v>
      </c>
      <c r="AI44" s="34">
        <v>11.960132890365447</v>
      </c>
      <c r="AJ44" s="34">
        <v>101.1</v>
      </c>
      <c r="AK44" s="34">
        <v>86.1</v>
      </c>
      <c r="AL44" s="34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89.862</v>
      </c>
      <c r="F45" s="34">
        <v>89.7421</v>
      </c>
      <c r="G45" s="67">
        <v>12.929145361577795</v>
      </c>
      <c r="H45" s="60">
        <v>108.22</v>
      </c>
      <c r="I45" s="60">
        <v>90.9</v>
      </c>
      <c r="J45" s="60">
        <v>90.3</v>
      </c>
      <c r="K45" s="67">
        <v>24.03965303593555</v>
      </c>
      <c r="L45" s="34">
        <v>100.1</v>
      </c>
      <c r="M45" s="34">
        <v>82.9</v>
      </c>
      <c r="N45" s="34">
        <v>82.4</v>
      </c>
      <c r="O45" s="34">
        <v>9.9</v>
      </c>
      <c r="P45" s="34">
        <v>92.9</v>
      </c>
      <c r="Q45" s="34">
        <v>88.3613</v>
      </c>
      <c r="R45" s="34">
        <v>88.1631</v>
      </c>
      <c r="S45" s="34">
        <v>6.97</v>
      </c>
      <c r="T45" s="34">
        <v>91.34</v>
      </c>
      <c r="U45" s="34">
        <v>87.6842</v>
      </c>
      <c r="V45" s="34">
        <v>87.103</v>
      </c>
      <c r="W45" s="34">
        <v>1.63</v>
      </c>
      <c r="X45" s="34">
        <v>116.92</v>
      </c>
      <c r="Y45" s="34">
        <v>92.5736</v>
      </c>
      <c r="Z45" s="34">
        <v>92.9617</v>
      </c>
      <c r="AA45" s="34">
        <v>10.38</v>
      </c>
      <c r="AB45" s="34">
        <v>96.21</v>
      </c>
      <c r="AC45" s="34">
        <v>87.0476</v>
      </c>
      <c r="AD45" s="34">
        <v>87.1075</v>
      </c>
      <c r="AE45" s="34">
        <v>11.25</v>
      </c>
      <c r="AF45" s="34">
        <v>87.91</v>
      </c>
      <c r="AG45" s="34">
        <v>83.2592</v>
      </c>
      <c r="AH45" s="34">
        <v>83.2823</v>
      </c>
      <c r="AI45" s="34">
        <v>11.764705882352931</v>
      </c>
      <c r="AJ45" s="34">
        <v>98.8</v>
      </c>
      <c r="AK45" s="34">
        <v>88.4</v>
      </c>
      <c r="AL45" s="34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90.1388</v>
      </c>
      <c r="F46" s="34">
        <v>90.1403</v>
      </c>
      <c r="G46" s="67">
        <v>0.1865671641791005</v>
      </c>
      <c r="H46" s="60">
        <v>85.92</v>
      </c>
      <c r="I46" s="60">
        <v>90.8</v>
      </c>
      <c r="J46" s="60">
        <v>90.6</v>
      </c>
      <c r="K46" s="67">
        <v>3.8461538461538494</v>
      </c>
      <c r="L46" s="34">
        <v>86.4</v>
      </c>
      <c r="M46" s="34">
        <v>83</v>
      </c>
      <c r="N46" s="34">
        <v>83.1</v>
      </c>
      <c r="O46" s="34">
        <v>8.5</v>
      </c>
      <c r="P46" s="34">
        <v>88.3</v>
      </c>
      <c r="Q46" s="34">
        <v>88.749</v>
      </c>
      <c r="R46" s="34">
        <v>88.6907</v>
      </c>
      <c r="S46" s="34">
        <v>6.29</v>
      </c>
      <c r="T46" s="34">
        <v>79.3</v>
      </c>
      <c r="U46" s="34">
        <v>87.2072</v>
      </c>
      <c r="V46" s="34">
        <v>87.7538</v>
      </c>
      <c r="W46" s="34">
        <v>2.36</v>
      </c>
      <c r="X46" s="34">
        <v>92.63</v>
      </c>
      <c r="Y46" s="34">
        <v>93.2153</v>
      </c>
      <c r="Z46" s="34">
        <v>93.1803</v>
      </c>
      <c r="AA46" s="34">
        <v>11.14</v>
      </c>
      <c r="AB46" s="34">
        <v>80.15</v>
      </c>
      <c r="AC46" s="34">
        <v>87.8253</v>
      </c>
      <c r="AD46" s="34">
        <v>87.7313</v>
      </c>
      <c r="AE46" s="34">
        <v>10.58</v>
      </c>
      <c r="AF46" s="34">
        <v>91.5</v>
      </c>
      <c r="AG46" s="34">
        <v>84.1471</v>
      </c>
      <c r="AH46" s="34">
        <v>83.991</v>
      </c>
      <c r="AI46" s="34">
        <v>9.771573604060919</v>
      </c>
      <c r="AJ46" s="34">
        <v>86.5</v>
      </c>
      <c r="AK46" s="34">
        <v>87.6</v>
      </c>
      <c r="AL46" s="34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90.5743</v>
      </c>
      <c r="F47" s="34">
        <v>90.5368</v>
      </c>
      <c r="G47" s="67">
        <v>5.794070611391307</v>
      </c>
      <c r="H47" s="60">
        <v>86</v>
      </c>
      <c r="I47" s="60">
        <v>91</v>
      </c>
      <c r="J47" s="60">
        <v>91</v>
      </c>
      <c r="K47" s="67">
        <v>11.210191082802544</v>
      </c>
      <c r="L47" s="34">
        <v>87.3</v>
      </c>
      <c r="M47" s="34">
        <v>83.9</v>
      </c>
      <c r="N47" s="34">
        <v>83.8</v>
      </c>
      <c r="O47" s="34">
        <v>8.9</v>
      </c>
      <c r="P47" s="34">
        <v>84.3</v>
      </c>
      <c r="Q47" s="34">
        <v>89.2134</v>
      </c>
      <c r="R47" s="34">
        <v>89.2014</v>
      </c>
      <c r="S47" s="34">
        <v>8.24</v>
      </c>
      <c r="T47" s="34">
        <v>81.16</v>
      </c>
      <c r="U47" s="34">
        <v>88.249</v>
      </c>
      <c r="V47" s="34">
        <v>88.3765</v>
      </c>
      <c r="W47" s="34">
        <v>2.81</v>
      </c>
      <c r="X47" s="34">
        <v>88.31</v>
      </c>
      <c r="Y47" s="34">
        <v>93.6772</v>
      </c>
      <c r="Z47" s="34">
        <v>93.41</v>
      </c>
      <c r="AA47" s="34">
        <v>10.71</v>
      </c>
      <c r="AB47" s="34">
        <v>83</v>
      </c>
      <c r="AC47" s="34">
        <v>88.1607</v>
      </c>
      <c r="AD47" s="34">
        <v>88.3047</v>
      </c>
      <c r="AE47" s="34">
        <v>11.1</v>
      </c>
      <c r="AF47" s="34">
        <v>80.57</v>
      </c>
      <c r="AG47" s="34">
        <v>84.793</v>
      </c>
      <c r="AH47" s="34">
        <v>84.6931</v>
      </c>
      <c r="AI47" s="34">
        <v>10.892388451443566</v>
      </c>
      <c r="AJ47" s="34">
        <v>84.5</v>
      </c>
      <c r="AK47" s="34">
        <v>88.6</v>
      </c>
      <c r="AL47" s="34">
        <v>88.8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90.9877</v>
      </c>
      <c r="F48" s="34">
        <v>90.9364</v>
      </c>
      <c r="G48" s="67">
        <v>4.446308724832225</v>
      </c>
      <c r="H48" s="60">
        <v>87.15</v>
      </c>
      <c r="I48" s="60">
        <v>91.3</v>
      </c>
      <c r="J48" s="60">
        <v>91.3</v>
      </c>
      <c r="K48" s="67">
        <v>9.84936268829664</v>
      </c>
      <c r="L48" s="34">
        <v>94.8</v>
      </c>
      <c r="M48" s="34">
        <v>84.2</v>
      </c>
      <c r="N48" s="34">
        <v>84.5</v>
      </c>
      <c r="O48" s="34">
        <v>8</v>
      </c>
      <c r="P48" s="34">
        <v>84</v>
      </c>
      <c r="Q48" s="34">
        <v>89.7628</v>
      </c>
      <c r="R48" s="34">
        <v>89.7171</v>
      </c>
      <c r="S48" s="34">
        <v>7.87</v>
      </c>
      <c r="T48" s="34">
        <v>82.17</v>
      </c>
      <c r="U48" s="34">
        <v>88.9683</v>
      </c>
      <c r="V48" s="34">
        <v>88.9722</v>
      </c>
      <c r="W48" s="34">
        <v>2.41</v>
      </c>
      <c r="X48" s="34">
        <v>88.2</v>
      </c>
      <c r="Y48" s="34">
        <v>93.5462</v>
      </c>
      <c r="Z48" s="34">
        <v>93.6333</v>
      </c>
      <c r="AA48" s="34">
        <v>9.75</v>
      </c>
      <c r="AB48" s="34">
        <v>87.5</v>
      </c>
      <c r="AC48" s="34">
        <v>88.8264</v>
      </c>
      <c r="AD48" s="34">
        <v>88.845</v>
      </c>
      <c r="AE48" s="34">
        <v>10.95</v>
      </c>
      <c r="AF48" s="34">
        <v>80.58</v>
      </c>
      <c r="AG48" s="34">
        <v>85.4184</v>
      </c>
      <c r="AH48" s="34">
        <v>85.3883</v>
      </c>
      <c r="AI48" s="34">
        <v>10.424710424710417</v>
      </c>
      <c r="AJ48" s="34">
        <v>85.8</v>
      </c>
      <c r="AK48" s="34">
        <v>90.3</v>
      </c>
      <c r="AL48" s="34">
        <v>89.4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85.1</v>
      </c>
      <c r="E49" s="34">
        <v>91.4732</v>
      </c>
      <c r="F49" s="34">
        <v>91.312</v>
      </c>
      <c r="G49" s="67">
        <v>5.111536010197566</v>
      </c>
      <c r="H49" s="60">
        <v>82.46</v>
      </c>
      <c r="I49" s="60">
        <v>91.7</v>
      </c>
      <c r="J49" s="60">
        <v>91.7</v>
      </c>
      <c r="K49" s="67">
        <v>11.843876177658139</v>
      </c>
      <c r="L49" s="34">
        <v>83.1</v>
      </c>
      <c r="M49" s="34">
        <v>85.5</v>
      </c>
      <c r="N49" s="34">
        <v>85.2</v>
      </c>
      <c r="O49" s="34">
        <v>7.8</v>
      </c>
      <c r="P49" s="34">
        <v>85.2</v>
      </c>
      <c r="Q49" s="34">
        <v>90.2036</v>
      </c>
      <c r="R49" s="34">
        <v>90.2453</v>
      </c>
      <c r="S49" s="34">
        <v>6.06</v>
      </c>
      <c r="T49" s="34">
        <v>81.89</v>
      </c>
      <c r="U49" s="34">
        <v>88.9685</v>
      </c>
      <c r="V49" s="34">
        <v>89.5328</v>
      </c>
      <c r="W49" s="34">
        <v>3.15</v>
      </c>
      <c r="X49" s="34">
        <v>88.66</v>
      </c>
      <c r="Y49" s="34">
        <v>93.9358</v>
      </c>
      <c r="Z49" s="34">
        <v>93.8593</v>
      </c>
      <c r="AA49" s="34">
        <v>8.76</v>
      </c>
      <c r="AB49" s="34">
        <v>87.18</v>
      </c>
      <c r="AC49" s="34">
        <v>88.9584</v>
      </c>
      <c r="AD49" s="34">
        <v>89.3875</v>
      </c>
      <c r="AE49" s="34">
        <v>11.79</v>
      </c>
      <c r="AF49" s="34">
        <v>81.62</v>
      </c>
      <c r="AG49" s="34">
        <v>86.2598</v>
      </c>
      <c r="AH49" s="34">
        <v>86.0773</v>
      </c>
      <c r="AI49" s="34">
        <v>11.198945981554678</v>
      </c>
      <c r="AJ49" s="34">
        <v>84.4</v>
      </c>
      <c r="AK49" s="34">
        <v>89.4</v>
      </c>
      <c r="AL49" s="34">
        <v>89.7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91.9112</v>
      </c>
      <c r="F50" s="34">
        <v>91.6053</v>
      </c>
      <c r="G50" s="67">
        <v>14.382521322584415</v>
      </c>
      <c r="H50" s="60">
        <v>97.9</v>
      </c>
      <c r="I50" s="60">
        <v>92.1</v>
      </c>
      <c r="J50" s="60">
        <v>92</v>
      </c>
      <c r="K50" s="67">
        <v>20.59925093632959</v>
      </c>
      <c r="L50" s="34">
        <v>96.6</v>
      </c>
      <c r="M50" s="34">
        <v>87.4</v>
      </c>
      <c r="N50" s="34">
        <v>85.8</v>
      </c>
      <c r="O50" s="34">
        <v>9</v>
      </c>
      <c r="P50" s="34">
        <v>94.5</v>
      </c>
      <c r="Q50" s="34">
        <v>91.0087</v>
      </c>
      <c r="R50" s="34">
        <v>90.7719</v>
      </c>
      <c r="S50" s="34">
        <v>9.95</v>
      </c>
      <c r="T50" s="34">
        <v>89.53</v>
      </c>
      <c r="U50" s="34">
        <v>90.476</v>
      </c>
      <c r="V50" s="34">
        <v>90.056</v>
      </c>
      <c r="W50" s="34">
        <v>3.99</v>
      </c>
      <c r="X50" s="34">
        <v>94.08</v>
      </c>
      <c r="Y50" s="34">
        <v>94.3481</v>
      </c>
      <c r="Z50" s="34">
        <v>94.0828</v>
      </c>
      <c r="AA50" s="34">
        <v>9.92</v>
      </c>
      <c r="AB50" s="34">
        <v>98.92</v>
      </c>
      <c r="AC50" s="34">
        <v>89.9613</v>
      </c>
      <c r="AD50" s="34">
        <v>89.955</v>
      </c>
      <c r="AE50" s="34">
        <v>11.76</v>
      </c>
      <c r="AF50" s="34">
        <v>89.47</v>
      </c>
      <c r="AG50" s="34">
        <v>86.7886</v>
      </c>
      <c r="AH50" s="34">
        <v>86.7581</v>
      </c>
      <c r="AI50" s="34">
        <v>11.177170035671827</v>
      </c>
      <c r="AJ50" s="34">
        <v>93.5</v>
      </c>
      <c r="AK50" s="34">
        <v>90.5</v>
      </c>
      <c r="AL50" s="34">
        <v>89.8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91.6693</v>
      </c>
      <c r="F51" s="39">
        <v>91.8249</v>
      </c>
      <c r="G51" s="39">
        <v>-3.2213209733487846</v>
      </c>
      <c r="H51" s="61">
        <v>83.52</v>
      </c>
      <c r="I51" s="61">
        <v>92</v>
      </c>
      <c r="J51" s="61">
        <v>92.3</v>
      </c>
      <c r="K51" s="39">
        <v>5.956112852664573</v>
      </c>
      <c r="L51" s="39">
        <v>67.6</v>
      </c>
      <c r="M51" s="39">
        <v>86.3</v>
      </c>
      <c r="N51" s="39">
        <v>86.4</v>
      </c>
      <c r="O51" s="39">
        <v>6.5</v>
      </c>
      <c r="P51" s="39">
        <v>86.9</v>
      </c>
      <c r="Q51" s="39">
        <v>91.2793</v>
      </c>
      <c r="R51" s="39">
        <v>91.2704</v>
      </c>
      <c r="S51" s="39">
        <v>4.96</v>
      </c>
      <c r="T51" s="39">
        <v>89.3</v>
      </c>
      <c r="U51" s="39">
        <v>90.0071</v>
      </c>
      <c r="V51" s="39">
        <v>90.5227</v>
      </c>
      <c r="W51" s="39">
        <v>3.2</v>
      </c>
      <c r="X51" s="39">
        <v>88.43</v>
      </c>
      <c r="Y51" s="39">
        <v>94.5947</v>
      </c>
      <c r="Z51" s="39">
        <v>94.2855</v>
      </c>
      <c r="AA51" s="39">
        <v>9.21</v>
      </c>
      <c r="AB51" s="39">
        <v>80.13</v>
      </c>
      <c r="AC51" s="39">
        <v>90.623</v>
      </c>
      <c r="AD51" s="39">
        <v>90.4985</v>
      </c>
      <c r="AE51" s="39">
        <v>9.78</v>
      </c>
      <c r="AF51" s="39">
        <v>81.85</v>
      </c>
      <c r="AG51" s="39">
        <v>87.6514</v>
      </c>
      <c r="AH51" s="39">
        <v>87.4296</v>
      </c>
      <c r="AI51" s="39">
        <v>5.000000000000007</v>
      </c>
      <c r="AJ51" s="39">
        <v>81.9</v>
      </c>
      <c r="AK51" s="39">
        <v>88.8</v>
      </c>
      <c r="AL51" s="39">
        <v>90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92.0252</v>
      </c>
      <c r="F52" s="34">
        <v>92.0735</v>
      </c>
      <c r="G52" s="67">
        <v>2.4090749619927356</v>
      </c>
      <c r="H52" s="60">
        <v>87.57</v>
      </c>
      <c r="I52" s="60">
        <v>92.4</v>
      </c>
      <c r="J52" s="60">
        <v>92.6</v>
      </c>
      <c r="K52" s="67">
        <v>10.015649452269168</v>
      </c>
      <c r="L52" s="34">
        <v>70.3</v>
      </c>
      <c r="M52" s="34">
        <v>86.5</v>
      </c>
      <c r="N52" s="34">
        <v>86.9</v>
      </c>
      <c r="O52" s="34">
        <v>6.5</v>
      </c>
      <c r="P52" s="34">
        <v>88.7</v>
      </c>
      <c r="Q52" s="34">
        <v>91.8435</v>
      </c>
      <c r="R52" s="34">
        <v>91.7504</v>
      </c>
      <c r="S52" s="34">
        <v>6.48</v>
      </c>
      <c r="T52" s="34">
        <v>88.67</v>
      </c>
      <c r="U52" s="34">
        <v>89.8754</v>
      </c>
      <c r="V52" s="34">
        <v>90.9842</v>
      </c>
      <c r="W52" s="34">
        <v>1.29</v>
      </c>
      <c r="X52" s="34">
        <v>90.06</v>
      </c>
      <c r="Y52" s="34">
        <v>94.5016</v>
      </c>
      <c r="Z52" s="34">
        <v>94.469</v>
      </c>
      <c r="AA52" s="34">
        <v>8.81</v>
      </c>
      <c r="AB52" s="34">
        <v>87.18</v>
      </c>
      <c r="AC52" s="34">
        <v>91.0737</v>
      </c>
      <c r="AD52" s="34">
        <v>90.9631</v>
      </c>
      <c r="AE52" s="34">
        <v>10.11</v>
      </c>
      <c r="AF52" s="34">
        <v>83.85</v>
      </c>
      <c r="AG52" s="34">
        <v>88.2564</v>
      </c>
      <c r="AH52" s="34">
        <v>88.0875</v>
      </c>
      <c r="AI52" s="34">
        <v>7.8184110970996255</v>
      </c>
      <c r="AJ52" s="34">
        <v>85.5</v>
      </c>
      <c r="AK52" s="34">
        <v>90.4</v>
      </c>
      <c r="AL52" s="34">
        <v>90.5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92.4421</v>
      </c>
      <c r="F53" s="34">
        <v>92.3709</v>
      </c>
      <c r="G53" s="67">
        <v>5.893060295790662</v>
      </c>
      <c r="H53" s="60">
        <v>93.08</v>
      </c>
      <c r="I53" s="60">
        <v>92.8</v>
      </c>
      <c r="J53" s="60">
        <v>93</v>
      </c>
      <c r="K53" s="67">
        <v>14.328358208955216</v>
      </c>
      <c r="L53" s="34">
        <v>76.6</v>
      </c>
      <c r="M53" s="34">
        <v>86.9</v>
      </c>
      <c r="N53" s="34">
        <v>87.5</v>
      </c>
      <c r="O53" s="34">
        <v>7.4</v>
      </c>
      <c r="P53" s="34">
        <v>91.9</v>
      </c>
      <c r="Q53" s="34">
        <v>92.1173</v>
      </c>
      <c r="R53" s="34">
        <v>92.2418</v>
      </c>
      <c r="S53" s="34">
        <v>13.87</v>
      </c>
      <c r="T53" s="34">
        <v>94.36</v>
      </c>
      <c r="U53" s="34">
        <v>91.5195</v>
      </c>
      <c r="V53" s="34">
        <v>91.4748</v>
      </c>
      <c r="W53" s="34">
        <v>3.1</v>
      </c>
      <c r="X53" s="34">
        <v>92.36</v>
      </c>
      <c r="Y53" s="34">
        <v>94.5862</v>
      </c>
      <c r="Z53" s="34">
        <v>94.6549</v>
      </c>
      <c r="AA53" s="34">
        <v>9.76</v>
      </c>
      <c r="AB53" s="34">
        <v>90.62</v>
      </c>
      <c r="AC53" s="34">
        <v>91.1444</v>
      </c>
      <c r="AD53" s="34">
        <v>91.3718</v>
      </c>
      <c r="AE53" s="34">
        <v>11.33</v>
      </c>
      <c r="AF53" s="34">
        <v>85.41</v>
      </c>
      <c r="AG53" s="34">
        <v>88.8629</v>
      </c>
      <c r="AH53" s="34">
        <v>88.7309</v>
      </c>
      <c r="AI53" s="34">
        <v>11.124694376528128</v>
      </c>
      <c r="AJ53" s="34">
        <v>90.9</v>
      </c>
      <c r="AK53" s="34">
        <v>91.6</v>
      </c>
      <c r="AL53" s="34">
        <v>91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92.6581</v>
      </c>
      <c r="F54" s="34">
        <v>92.6776</v>
      </c>
      <c r="G54" s="67">
        <v>0.5872576177285331</v>
      </c>
      <c r="H54" s="60">
        <v>90.78</v>
      </c>
      <c r="I54" s="60">
        <v>93</v>
      </c>
      <c r="J54" s="60">
        <v>93.3</v>
      </c>
      <c r="K54" s="67">
        <v>9.141274238227139</v>
      </c>
      <c r="L54" s="34">
        <v>78.8</v>
      </c>
      <c r="M54" s="34">
        <v>87.7</v>
      </c>
      <c r="N54" s="34">
        <v>88.1</v>
      </c>
      <c r="O54" s="34">
        <v>7.4</v>
      </c>
      <c r="P54" s="34">
        <v>90.5</v>
      </c>
      <c r="Q54" s="34">
        <v>92.9287</v>
      </c>
      <c r="R54" s="34">
        <v>92.7496</v>
      </c>
      <c r="S54" s="34">
        <v>9.97</v>
      </c>
      <c r="T54" s="34">
        <v>98.26</v>
      </c>
      <c r="U54" s="34">
        <v>92.6751</v>
      </c>
      <c r="V54" s="34">
        <v>91.908</v>
      </c>
      <c r="W54" s="34">
        <v>2.03</v>
      </c>
      <c r="X54" s="34">
        <v>92.39</v>
      </c>
      <c r="Y54" s="34">
        <v>94.7841</v>
      </c>
      <c r="Z54" s="34">
        <v>94.8619</v>
      </c>
      <c r="AA54" s="34">
        <v>6.98</v>
      </c>
      <c r="AB54" s="34">
        <v>90.4</v>
      </c>
      <c r="AC54" s="34">
        <v>91.4984</v>
      </c>
      <c r="AD54" s="34">
        <v>91.7932</v>
      </c>
      <c r="AE54" s="34">
        <v>10.46</v>
      </c>
      <c r="AF54" s="34">
        <v>87.08</v>
      </c>
      <c r="AG54" s="34">
        <v>89.4702</v>
      </c>
      <c r="AH54" s="34">
        <v>89.364</v>
      </c>
      <c r="AI54" s="34">
        <v>5.250875145857643</v>
      </c>
      <c r="AJ54" s="34">
        <v>90.2</v>
      </c>
      <c r="AK54" s="34">
        <v>91.7</v>
      </c>
      <c r="AL54" s="34">
        <v>91.5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92.8795</v>
      </c>
      <c r="F55" s="34">
        <v>93.0222</v>
      </c>
      <c r="G55" s="67">
        <v>2.3125280646609814</v>
      </c>
      <c r="H55" s="60">
        <v>91.14</v>
      </c>
      <c r="I55" s="60">
        <v>93.2</v>
      </c>
      <c r="J55" s="60">
        <v>93.6</v>
      </c>
      <c r="K55" s="67">
        <v>10.34013605442176</v>
      </c>
      <c r="L55" s="34">
        <v>81.1</v>
      </c>
      <c r="M55" s="34">
        <v>88.4</v>
      </c>
      <c r="N55" s="34">
        <v>88.7</v>
      </c>
      <c r="O55" s="34">
        <v>6.8</v>
      </c>
      <c r="P55" s="34">
        <v>95.3</v>
      </c>
      <c r="Q55" s="34">
        <v>93.165</v>
      </c>
      <c r="R55" s="34">
        <v>93.2616</v>
      </c>
      <c r="S55" s="34">
        <v>4.21</v>
      </c>
      <c r="T55" s="34">
        <v>93.4</v>
      </c>
      <c r="U55" s="34">
        <v>90.9804</v>
      </c>
      <c r="V55" s="34">
        <v>92.2639</v>
      </c>
      <c r="W55" s="34">
        <v>2.42</v>
      </c>
      <c r="X55" s="34">
        <v>92.19</v>
      </c>
      <c r="Y55" s="34">
        <v>94.8781</v>
      </c>
      <c r="Z55" s="34">
        <v>95.1008</v>
      </c>
      <c r="AA55" s="34">
        <v>8.68</v>
      </c>
      <c r="AB55" s="34">
        <v>93.22</v>
      </c>
      <c r="AC55" s="34">
        <v>92.3738</v>
      </c>
      <c r="AD55" s="34">
        <v>92.2381</v>
      </c>
      <c r="AE55" s="34">
        <v>9.24</v>
      </c>
      <c r="AF55" s="34">
        <v>90.89</v>
      </c>
      <c r="AG55" s="34">
        <v>89.695</v>
      </c>
      <c r="AH55" s="34">
        <v>89.9997</v>
      </c>
      <c r="AI55" s="34">
        <v>6.358381502890173</v>
      </c>
      <c r="AJ55" s="34">
        <v>92</v>
      </c>
      <c r="AK55" s="34">
        <v>91.3</v>
      </c>
      <c r="AL55" s="34">
        <v>91.9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93.1833</v>
      </c>
      <c r="F56" s="34">
        <v>93.4806</v>
      </c>
      <c r="G56" s="67">
        <v>2.956379795048522</v>
      </c>
      <c r="H56" s="60">
        <v>113.53</v>
      </c>
      <c r="I56" s="60">
        <v>93.3</v>
      </c>
      <c r="J56" s="60">
        <v>94</v>
      </c>
      <c r="K56" s="67">
        <v>15.231788079470213</v>
      </c>
      <c r="L56" s="34">
        <v>104.4</v>
      </c>
      <c r="M56" s="34">
        <v>89.2</v>
      </c>
      <c r="N56" s="34">
        <v>89.4</v>
      </c>
      <c r="O56" s="34">
        <v>7.6</v>
      </c>
      <c r="P56" s="34">
        <v>110.1</v>
      </c>
      <c r="Q56" s="34">
        <v>93.7617</v>
      </c>
      <c r="R56" s="34">
        <v>93.7982</v>
      </c>
      <c r="S56" s="34">
        <v>13.28</v>
      </c>
      <c r="T56" s="34">
        <v>115.02</v>
      </c>
      <c r="U56" s="34">
        <v>93.4406</v>
      </c>
      <c r="V56" s="34">
        <v>92.5885</v>
      </c>
      <c r="W56" s="34">
        <v>2.97</v>
      </c>
      <c r="X56" s="34">
        <v>105.72</v>
      </c>
      <c r="Y56" s="34">
        <v>95.1</v>
      </c>
      <c r="Z56" s="34">
        <v>95.3844</v>
      </c>
      <c r="AA56" s="34">
        <v>7.53</v>
      </c>
      <c r="AB56" s="34">
        <v>107.74</v>
      </c>
      <c r="AC56" s="34">
        <v>92.3977</v>
      </c>
      <c r="AD56" s="34">
        <v>92.68</v>
      </c>
      <c r="AE56" s="34">
        <v>9.53</v>
      </c>
      <c r="AF56" s="34">
        <v>104.61</v>
      </c>
      <c r="AG56" s="34">
        <v>90.1727</v>
      </c>
      <c r="AH56" s="34">
        <v>90.6642</v>
      </c>
      <c r="AI56" s="34">
        <v>7.022749752720088</v>
      </c>
      <c r="AJ56" s="34">
        <v>108.2</v>
      </c>
      <c r="AK56" s="34">
        <v>91.9</v>
      </c>
      <c r="AL56" s="34">
        <v>92.4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94.4266</v>
      </c>
      <c r="F57" s="34">
        <v>94.0119</v>
      </c>
      <c r="G57" s="67">
        <v>2.171502494917755</v>
      </c>
      <c r="H57" s="60">
        <v>110.57</v>
      </c>
      <c r="I57" s="60">
        <v>94.1</v>
      </c>
      <c r="J57" s="60">
        <v>94.4</v>
      </c>
      <c r="K57" s="67">
        <v>11.388611388611395</v>
      </c>
      <c r="L57" s="34">
        <v>111.5</v>
      </c>
      <c r="M57" s="34">
        <v>90.7</v>
      </c>
      <c r="N57" s="34">
        <v>90.1</v>
      </c>
      <c r="O57" s="34">
        <v>7.5</v>
      </c>
      <c r="P57" s="34">
        <v>99.9</v>
      </c>
      <c r="Q57" s="34">
        <v>94.5302</v>
      </c>
      <c r="R57" s="34">
        <v>94.354</v>
      </c>
      <c r="S57" s="34">
        <v>2.87</v>
      </c>
      <c r="T57" s="34">
        <v>93.96</v>
      </c>
      <c r="U57" s="34">
        <v>91.4743</v>
      </c>
      <c r="V57" s="34">
        <v>92.8867</v>
      </c>
      <c r="W57" s="34">
        <v>4.53</v>
      </c>
      <c r="X57" s="34">
        <v>122.21</v>
      </c>
      <c r="Y57" s="34">
        <v>96.102</v>
      </c>
      <c r="Z57" s="34">
        <v>95.6994</v>
      </c>
      <c r="AA57" s="34">
        <v>8.44</v>
      </c>
      <c r="AB57" s="34">
        <v>104.33</v>
      </c>
      <c r="AC57" s="34">
        <v>95.5698</v>
      </c>
      <c r="AD57" s="34">
        <v>93.1435</v>
      </c>
      <c r="AE57" s="34">
        <v>10.52</v>
      </c>
      <c r="AF57" s="34">
        <v>97.16</v>
      </c>
      <c r="AG57" s="34">
        <v>91.9256</v>
      </c>
      <c r="AH57" s="34">
        <v>91.3521</v>
      </c>
      <c r="AI57" s="34">
        <v>5.668016194331993</v>
      </c>
      <c r="AJ57" s="34">
        <v>104.4</v>
      </c>
      <c r="AK57" s="34">
        <v>94.2</v>
      </c>
      <c r="AL57" s="34">
        <v>92.9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94.5586</v>
      </c>
      <c r="F58" s="34">
        <v>94.4715</v>
      </c>
      <c r="G58" s="67">
        <v>3.8989757914338856</v>
      </c>
      <c r="H58" s="60">
        <v>89.27</v>
      </c>
      <c r="I58" s="60">
        <v>94.4</v>
      </c>
      <c r="J58" s="60">
        <v>94.8</v>
      </c>
      <c r="K58" s="67">
        <v>6.712962962962959</v>
      </c>
      <c r="L58" s="34">
        <v>92.2</v>
      </c>
      <c r="M58" s="34">
        <v>90.6</v>
      </c>
      <c r="N58" s="34">
        <v>90.8</v>
      </c>
      <c r="O58" s="34">
        <v>7</v>
      </c>
      <c r="P58" s="34">
        <v>94.5</v>
      </c>
      <c r="Q58" s="34">
        <v>94.8878</v>
      </c>
      <c r="R58" s="34">
        <v>94.8972</v>
      </c>
      <c r="S58" s="34">
        <v>6.76</v>
      </c>
      <c r="T58" s="34">
        <v>84.67</v>
      </c>
      <c r="U58" s="34">
        <v>92.7756</v>
      </c>
      <c r="V58" s="34">
        <v>93.2118</v>
      </c>
      <c r="W58" s="34">
        <v>3.06</v>
      </c>
      <c r="X58" s="34">
        <v>95.46</v>
      </c>
      <c r="Y58" s="34">
        <v>96.2147</v>
      </c>
      <c r="Z58" s="34">
        <v>96.01</v>
      </c>
      <c r="AA58" s="34">
        <v>6.55</v>
      </c>
      <c r="AB58" s="34">
        <v>85.4</v>
      </c>
      <c r="AC58" s="34">
        <v>93.284</v>
      </c>
      <c r="AD58" s="34">
        <v>93.6608</v>
      </c>
      <c r="AE58" s="34">
        <v>9.13</v>
      </c>
      <c r="AF58" s="34">
        <v>99.85</v>
      </c>
      <c r="AG58" s="34">
        <v>91.9126</v>
      </c>
      <c r="AH58" s="34">
        <v>92.0332</v>
      </c>
      <c r="AI58" s="34">
        <v>6.589595375722547</v>
      </c>
      <c r="AJ58" s="34">
        <v>92.2</v>
      </c>
      <c r="AK58" s="34">
        <v>92.8</v>
      </c>
      <c r="AL58" s="34">
        <v>93.4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94.8646</v>
      </c>
      <c r="F59" s="34">
        <v>94.8624</v>
      </c>
      <c r="G59" s="67">
        <v>4.941860465116279</v>
      </c>
      <c r="H59" s="60">
        <v>90.25</v>
      </c>
      <c r="I59" s="60">
        <v>94.8</v>
      </c>
      <c r="J59" s="60">
        <v>95.2</v>
      </c>
      <c r="K59" s="67">
        <v>9.736540664375717</v>
      </c>
      <c r="L59" s="34">
        <v>95.8</v>
      </c>
      <c r="M59" s="34">
        <v>91.3</v>
      </c>
      <c r="N59" s="34">
        <v>91.6</v>
      </c>
      <c r="O59" s="34">
        <v>7.7</v>
      </c>
      <c r="P59" s="34">
        <v>90.8</v>
      </c>
      <c r="Q59" s="34">
        <v>95.682</v>
      </c>
      <c r="R59" s="34">
        <v>95.4153</v>
      </c>
      <c r="S59" s="34">
        <v>5.55</v>
      </c>
      <c r="T59" s="34">
        <v>85.67</v>
      </c>
      <c r="U59" s="34">
        <v>93.0055</v>
      </c>
      <c r="V59" s="34">
        <v>93.5832</v>
      </c>
      <c r="W59" s="34">
        <v>1.83</v>
      </c>
      <c r="X59" s="34">
        <v>89.93</v>
      </c>
      <c r="Y59" s="34">
        <v>96.1087</v>
      </c>
      <c r="Z59" s="34">
        <v>96.319</v>
      </c>
      <c r="AA59" s="34">
        <v>7.46</v>
      </c>
      <c r="AB59" s="34">
        <v>89.19</v>
      </c>
      <c r="AC59" s="34">
        <v>94.1624</v>
      </c>
      <c r="AD59" s="34">
        <v>94.238</v>
      </c>
      <c r="AE59" s="34">
        <v>9.54</v>
      </c>
      <c r="AF59" s="34">
        <v>88.26</v>
      </c>
      <c r="AG59" s="34">
        <v>92.7518</v>
      </c>
      <c r="AH59" s="34">
        <v>92.7119</v>
      </c>
      <c r="AI59" s="34">
        <v>5.9171597633136095</v>
      </c>
      <c r="AJ59" s="34">
        <v>89.5</v>
      </c>
      <c r="AK59" s="34">
        <v>93.7</v>
      </c>
      <c r="AL59" s="34">
        <v>93.9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95.2974</v>
      </c>
      <c r="F60" s="34">
        <v>95.2544</v>
      </c>
      <c r="G60" s="67">
        <v>2.8456683878370503</v>
      </c>
      <c r="H60" s="60">
        <v>89.63</v>
      </c>
      <c r="I60" s="60">
        <v>95.2</v>
      </c>
      <c r="J60" s="60">
        <v>95.7</v>
      </c>
      <c r="K60" s="67">
        <v>5.168776371308023</v>
      </c>
      <c r="L60" s="34">
        <v>99.7</v>
      </c>
      <c r="M60" s="34">
        <v>92.4</v>
      </c>
      <c r="N60" s="34">
        <v>92.3</v>
      </c>
      <c r="O60" s="34">
        <v>6.5</v>
      </c>
      <c r="P60" s="34">
        <v>89.5</v>
      </c>
      <c r="Q60" s="34">
        <v>96.0383</v>
      </c>
      <c r="R60" s="34">
        <v>95.88</v>
      </c>
      <c r="S60" s="34">
        <v>3.88</v>
      </c>
      <c r="T60" s="34">
        <v>85.36</v>
      </c>
      <c r="U60" s="34">
        <v>93.3487</v>
      </c>
      <c r="V60" s="34">
        <v>93.981</v>
      </c>
      <c r="W60" s="34">
        <v>3.95</v>
      </c>
      <c r="X60" s="34">
        <v>91.68</v>
      </c>
      <c r="Y60" s="34">
        <v>96.9379</v>
      </c>
      <c r="Z60" s="34">
        <v>96.6428</v>
      </c>
      <c r="AA60" s="34">
        <v>5.05</v>
      </c>
      <c r="AB60" s="34">
        <v>91.92</v>
      </c>
      <c r="AC60" s="34">
        <v>94.7614</v>
      </c>
      <c r="AD60" s="34">
        <v>94.8459</v>
      </c>
      <c r="AE60" s="34">
        <v>9.47</v>
      </c>
      <c r="AF60" s="34">
        <v>88.22</v>
      </c>
      <c r="AG60" s="34">
        <v>93.7728</v>
      </c>
      <c r="AH60" s="34">
        <v>93.3897</v>
      </c>
      <c r="AI60" s="34">
        <v>4.545454545454552</v>
      </c>
      <c r="AJ60" s="34">
        <v>89.7</v>
      </c>
      <c r="AK60" s="34">
        <v>95.1</v>
      </c>
      <c r="AL60" s="34">
        <v>94.4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95.6762</v>
      </c>
      <c r="F61" s="34">
        <v>95.6509</v>
      </c>
      <c r="G61" s="67">
        <v>4.571913655105518</v>
      </c>
      <c r="H61" s="60">
        <v>86.23</v>
      </c>
      <c r="I61" s="60">
        <v>95.6</v>
      </c>
      <c r="J61" s="60">
        <v>96.2</v>
      </c>
      <c r="K61" s="67">
        <v>8.54392298435621</v>
      </c>
      <c r="L61" s="34">
        <v>90.2</v>
      </c>
      <c r="M61" s="34">
        <v>92.6</v>
      </c>
      <c r="N61" s="34">
        <v>93.1</v>
      </c>
      <c r="O61" s="34">
        <v>6.9</v>
      </c>
      <c r="P61" s="34">
        <v>91.1</v>
      </c>
      <c r="Q61" s="34">
        <v>96.3815</v>
      </c>
      <c r="R61" s="34">
        <v>96.2912</v>
      </c>
      <c r="S61" s="34">
        <v>4.23</v>
      </c>
      <c r="T61" s="34">
        <v>85.35</v>
      </c>
      <c r="U61" s="34">
        <v>93.5274</v>
      </c>
      <c r="V61" s="34">
        <v>94.4253</v>
      </c>
      <c r="W61" s="34">
        <v>3.14</v>
      </c>
      <c r="X61" s="34">
        <v>91.44</v>
      </c>
      <c r="Y61" s="34">
        <v>97.0311</v>
      </c>
      <c r="Z61" s="34">
        <v>96.9705</v>
      </c>
      <c r="AA61" s="34">
        <v>7.75</v>
      </c>
      <c r="AB61" s="34">
        <v>93.93</v>
      </c>
      <c r="AC61" s="34">
        <v>95.5927</v>
      </c>
      <c r="AD61" s="34">
        <v>95.4374</v>
      </c>
      <c r="AE61" s="34">
        <v>8.98</v>
      </c>
      <c r="AF61" s="34">
        <v>88.94</v>
      </c>
      <c r="AG61" s="34">
        <v>93.7235</v>
      </c>
      <c r="AH61" s="34">
        <v>94.0641</v>
      </c>
      <c r="AI61" s="34">
        <v>6.279620853080566</v>
      </c>
      <c r="AJ61" s="34">
        <v>89.7</v>
      </c>
      <c r="AK61" s="34">
        <v>94.5</v>
      </c>
      <c r="AL61" s="34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96.0201</v>
      </c>
      <c r="F62" s="34">
        <v>96.0613</v>
      </c>
      <c r="G62" s="67">
        <v>4.473953013278851</v>
      </c>
      <c r="H62" s="60">
        <v>102.28</v>
      </c>
      <c r="I62" s="60">
        <v>96.2</v>
      </c>
      <c r="J62" s="60">
        <v>96.7</v>
      </c>
      <c r="K62" s="67">
        <v>10.24844720496895</v>
      </c>
      <c r="L62" s="34">
        <v>106.5</v>
      </c>
      <c r="M62" s="34">
        <v>93.1</v>
      </c>
      <c r="N62" s="34">
        <v>93.9</v>
      </c>
      <c r="O62" s="34">
        <v>6.5</v>
      </c>
      <c r="P62" s="34">
        <v>100.6</v>
      </c>
      <c r="Q62" s="34">
        <v>96.6383</v>
      </c>
      <c r="R62" s="34">
        <v>96.6895</v>
      </c>
      <c r="S62" s="34">
        <v>2.77</v>
      </c>
      <c r="T62" s="34">
        <v>92.01</v>
      </c>
      <c r="U62" s="34">
        <v>93.4718</v>
      </c>
      <c r="V62" s="34">
        <v>94.9594</v>
      </c>
      <c r="W62" s="34">
        <v>3.22</v>
      </c>
      <c r="X62" s="34">
        <v>97.12</v>
      </c>
      <c r="Y62" s="34">
        <v>97.3377</v>
      </c>
      <c r="Z62" s="34">
        <v>97.3023</v>
      </c>
      <c r="AA62" s="34">
        <v>5.72</v>
      </c>
      <c r="AB62" s="34">
        <v>104.57</v>
      </c>
      <c r="AC62" s="34">
        <v>95.635</v>
      </c>
      <c r="AD62" s="34">
        <v>96.0159</v>
      </c>
      <c r="AE62" s="34">
        <v>9.37</v>
      </c>
      <c r="AF62" s="34">
        <v>97.86</v>
      </c>
      <c r="AG62" s="34">
        <v>94.7893</v>
      </c>
      <c r="AH62" s="34">
        <v>94.7539</v>
      </c>
      <c r="AI62" s="34">
        <v>5.561497326203211</v>
      </c>
      <c r="AJ62" s="34">
        <v>98.7</v>
      </c>
      <c r="AK62" s="34">
        <v>95.5</v>
      </c>
      <c r="AL62" s="34">
        <v>95.4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96.3073</v>
      </c>
      <c r="F63" s="39">
        <v>96.538</v>
      </c>
      <c r="G63" s="39">
        <v>4.250478927203062</v>
      </c>
      <c r="H63" s="61">
        <v>87.07</v>
      </c>
      <c r="I63" s="61">
        <v>96.8</v>
      </c>
      <c r="J63" s="61">
        <v>97.2</v>
      </c>
      <c r="K63" s="39">
        <v>10.355029585798817</v>
      </c>
      <c r="L63" s="39">
        <v>74.6</v>
      </c>
      <c r="M63" s="39">
        <v>94.8</v>
      </c>
      <c r="N63" s="39">
        <v>94.8</v>
      </c>
      <c r="O63" s="39">
        <v>4.9</v>
      </c>
      <c r="P63" s="39">
        <v>91.2</v>
      </c>
      <c r="Q63" s="39">
        <v>96.8697</v>
      </c>
      <c r="R63" s="39">
        <v>97.135</v>
      </c>
      <c r="S63" s="39">
        <v>3.17</v>
      </c>
      <c r="T63" s="39">
        <v>92.14</v>
      </c>
      <c r="U63" s="39">
        <v>95.1418</v>
      </c>
      <c r="V63" s="39">
        <v>95.5981</v>
      </c>
      <c r="W63" s="39">
        <v>3.12</v>
      </c>
      <c r="X63" s="39">
        <v>91.19</v>
      </c>
      <c r="Y63" s="39">
        <v>97.4458</v>
      </c>
      <c r="Z63" s="39">
        <v>97.6559</v>
      </c>
      <c r="AA63" s="39">
        <v>5.78</v>
      </c>
      <c r="AB63" s="39">
        <v>84.76</v>
      </c>
      <c r="AC63" s="39">
        <v>96.4029</v>
      </c>
      <c r="AD63" s="39">
        <v>96.6368</v>
      </c>
      <c r="AE63" s="39">
        <v>7.82</v>
      </c>
      <c r="AF63" s="39">
        <v>88.26</v>
      </c>
      <c r="AG63" s="39">
        <v>94.832</v>
      </c>
      <c r="AH63" s="39">
        <v>95.4763</v>
      </c>
      <c r="AI63" s="39">
        <v>8.058608058608051</v>
      </c>
      <c r="AJ63" s="39">
        <v>88.5</v>
      </c>
      <c r="AK63" s="39">
        <v>95.4</v>
      </c>
      <c r="AL63" s="39">
        <v>96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97.1437</v>
      </c>
      <c r="F64" s="34">
        <v>97.1101</v>
      </c>
      <c r="G64" s="67">
        <v>7.319858398995102</v>
      </c>
      <c r="H64" s="60">
        <v>93.98</v>
      </c>
      <c r="I64" s="60">
        <v>97.7</v>
      </c>
      <c r="J64" s="60">
        <v>97.7</v>
      </c>
      <c r="K64" s="67">
        <v>13.513513513513514</v>
      </c>
      <c r="L64" s="34">
        <v>79.8</v>
      </c>
      <c r="M64" s="34">
        <v>95.8</v>
      </c>
      <c r="N64" s="34">
        <v>95.7</v>
      </c>
      <c r="O64" s="34">
        <v>6.1</v>
      </c>
      <c r="P64" s="34">
        <v>94.1</v>
      </c>
      <c r="Q64" s="34">
        <v>97.5406</v>
      </c>
      <c r="R64" s="34">
        <v>97.6759</v>
      </c>
      <c r="S64" s="34">
        <v>7.53</v>
      </c>
      <c r="T64" s="34">
        <v>95.34</v>
      </c>
      <c r="U64" s="34">
        <v>96.1554</v>
      </c>
      <c r="V64" s="34">
        <v>96.275</v>
      </c>
      <c r="W64" s="34">
        <v>2.67</v>
      </c>
      <c r="X64" s="34">
        <v>92.47</v>
      </c>
      <c r="Y64" s="34">
        <v>97.6936</v>
      </c>
      <c r="Z64" s="34">
        <v>98.0525</v>
      </c>
      <c r="AA64" s="34">
        <v>4.96</v>
      </c>
      <c r="AB64" s="34">
        <v>91.5</v>
      </c>
      <c r="AC64" s="34">
        <v>97.036</v>
      </c>
      <c r="AD64" s="34">
        <v>97.3212</v>
      </c>
      <c r="AE64" s="34">
        <v>8.4</v>
      </c>
      <c r="AF64" s="34">
        <v>90.89</v>
      </c>
      <c r="AG64" s="34">
        <v>95.9746</v>
      </c>
      <c r="AH64" s="34">
        <v>96.2472</v>
      </c>
      <c r="AI64" s="34">
        <v>7.251461988304096</v>
      </c>
      <c r="AJ64" s="34">
        <v>91.7</v>
      </c>
      <c r="AK64" s="34">
        <v>96.8</v>
      </c>
      <c r="AL64" s="34">
        <v>96.7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97.6779</v>
      </c>
      <c r="F65" s="34">
        <v>97.7417</v>
      </c>
      <c r="G65" s="67">
        <v>8.702191663085527</v>
      </c>
      <c r="H65" s="60">
        <v>101.18</v>
      </c>
      <c r="I65" s="60">
        <v>97.9</v>
      </c>
      <c r="J65" s="60">
        <v>98.3</v>
      </c>
      <c r="K65" s="67">
        <v>18.276762402088774</v>
      </c>
      <c r="L65" s="34">
        <v>90.6</v>
      </c>
      <c r="M65" s="34">
        <v>96.8</v>
      </c>
      <c r="N65" s="34">
        <v>96.6</v>
      </c>
      <c r="O65" s="34">
        <v>7.7</v>
      </c>
      <c r="P65" s="34">
        <v>99</v>
      </c>
      <c r="Q65" s="34">
        <v>98.6283</v>
      </c>
      <c r="R65" s="34">
        <v>98.2536</v>
      </c>
      <c r="S65" s="34">
        <v>22.21</v>
      </c>
      <c r="T65" s="34">
        <v>115.31</v>
      </c>
      <c r="U65" s="34">
        <v>108.535</v>
      </c>
      <c r="V65" s="34">
        <v>96.937</v>
      </c>
      <c r="W65" s="34">
        <v>4.71</v>
      </c>
      <c r="X65" s="34">
        <v>96.72</v>
      </c>
      <c r="Y65" s="34">
        <v>98.7878</v>
      </c>
      <c r="Z65" s="34">
        <v>98.4879</v>
      </c>
      <c r="AA65" s="34">
        <v>9</v>
      </c>
      <c r="AB65" s="34">
        <v>98.77</v>
      </c>
      <c r="AC65" s="34">
        <v>98.3107</v>
      </c>
      <c r="AD65" s="34">
        <v>98.0112</v>
      </c>
      <c r="AE65" s="34">
        <v>9.62</v>
      </c>
      <c r="AF65" s="34">
        <v>93.62</v>
      </c>
      <c r="AG65" s="34">
        <v>97.234</v>
      </c>
      <c r="AH65" s="34">
        <v>97.0553</v>
      </c>
      <c r="AI65" s="34">
        <v>7.15071507150715</v>
      </c>
      <c r="AJ65" s="34">
        <v>97.4</v>
      </c>
      <c r="AK65" s="34">
        <v>97.9</v>
      </c>
      <c r="AL65" s="34">
        <v>97.4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98.4161</v>
      </c>
      <c r="F66" s="34">
        <v>98.4125</v>
      </c>
      <c r="G66" s="67">
        <v>0.2533597708746464</v>
      </c>
      <c r="H66" s="60">
        <v>91.01</v>
      </c>
      <c r="I66" s="60">
        <v>98.5</v>
      </c>
      <c r="J66" s="60">
        <v>98.8</v>
      </c>
      <c r="K66" s="67">
        <v>7.4873096446700576</v>
      </c>
      <c r="L66" s="34">
        <v>84.7</v>
      </c>
      <c r="M66" s="34">
        <v>97.6</v>
      </c>
      <c r="N66" s="34">
        <v>97.6</v>
      </c>
      <c r="O66" s="34">
        <v>5.2</v>
      </c>
      <c r="P66" s="34">
        <v>95.2</v>
      </c>
      <c r="Q66" s="34">
        <v>98.704</v>
      </c>
      <c r="R66" s="34">
        <v>98.7941</v>
      </c>
      <c r="S66" s="34">
        <v>2.73</v>
      </c>
      <c r="T66" s="34">
        <v>100.94</v>
      </c>
      <c r="U66" s="34">
        <v>96.8591</v>
      </c>
      <c r="V66" s="34">
        <v>97.6023</v>
      </c>
      <c r="W66" s="34">
        <v>3.65</v>
      </c>
      <c r="X66" s="34">
        <v>95.77</v>
      </c>
      <c r="Y66" s="34">
        <v>99.0219</v>
      </c>
      <c r="Z66" s="34">
        <v>98.9298</v>
      </c>
      <c r="AA66" s="34">
        <v>7.36</v>
      </c>
      <c r="AB66" s="34">
        <v>97.05</v>
      </c>
      <c r="AC66" s="34">
        <v>98.5556</v>
      </c>
      <c r="AD66" s="34">
        <v>98.6373</v>
      </c>
      <c r="AE66" s="34">
        <v>8.52</v>
      </c>
      <c r="AF66" s="34">
        <v>94.49</v>
      </c>
      <c r="AG66" s="34">
        <v>97.5152</v>
      </c>
      <c r="AH66" s="34">
        <v>97.8829</v>
      </c>
      <c r="AI66" s="34">
        <v>5.210643015521067</v>
      </c>
      <c r="AJ66" s="34">
        <v>94.9</v>
      </c>
      <c r="AK66" s="34">
        <v>97.9</v>
      </c>
      <c r="AL66" s="34">
        <v>98.1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99.1985</v>
      </c>
      <c r="F67" s="34">
        <v>99.1039</v>
      </c>
      <c r="G67" s="67">
        <v>6.528417818740402</v>
      </c>
      <c r="H67" s="60">
        <v>97.09</v>
      </c>
      <c r="I67" s="60">
        <v>99</v>
      </c>
      <c r="J67" s="60">
        <v>99.4</v>
      </c>
      <c r="K67" s="67">
        <v>14.426633785450067</v>
      </c>
      <c r="L67" s="34">
        <v>92.8</v>
      </c>
      <c r="M67" s="34">
        <v>98.3</v>
      </c>
      <c r="N67" s="34">
        <v>98.5</v>
      </c>
      <c r="O67" s="34">
        <v>7.2</v>
      </c>
      <c r="P67" s="34">
        <v>102.2</v>
      </c>
      <c r="Q67" s="34">
        <v>99.4764</v>
      </c>
      <c r="R67" s="34">
        <v>99.3159</v>
      </c>
      <c r="S67" s="34">
        <v>7.44</v>
      </c>
      <c r="T67" s="34">
        <v>100.35</v>
      </c>
      <c r="U67" s="34">
        <v>98.5461</v>
      </c>
      <c r="V67" s="34">
        <v>98.2629</v>
      </c>
      <c r="W67" s="34">
        <v>5.63</v>
      </c>
      <c r="X67" s="34">
        <v>97.38</v>
      </c>
      <c r="Y67" s="34">
        <v>99.4744</v>
      </c>
      <c r="Z67" s="34">
        <v>99.3674</v>
      </c>
      <c r="AA67" s="34">
        <v>7.15</v>
      </c>
      <c r="AB67" s="34">
        <v>99.89</v>
      </c>
      <c r="AC67" s="34">
        <v>99.0165</v>
      </c>
      <c r="AD67" s="34">
        <v>99.2174</v>
      </c>
      <c r="AE67" s="34">
        <v>11.14</v>
      </c>
      <c r="AF67" s="34">
        <v>101.01</v>
      </c>
      <c r="AG67" s="34">
        <v>98.858</v>
      </c>
      <c r="AH67" s="34">
        <v>98.7336</v>
      </c>
      <c r="AI67" s="34">
        <v>8.695652173913043</v>
      </c>
      <c r="AJ67" s="34">
        <v>100</v>
      </c>
      <c r="AK67" s="34">
        <v>98.4</v>
      </c>
      <c r="AL67" s="34">
        <v>98.8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100.088</v>
      </c>
      <c r="F68" s="34">
        <v>99.7388</v>
      </c>
      <c r="G68" s="67">
        <v>16.53307495816085</v>
      </c>
      <c r="H68" s="60">
        <v>132.3</v>
      </c>
      <c r="I68" s="60">
        <v>99.9</v>
      </c>
      <c r="J68" s="60">
        <v>99.9</v>
      </c>
      <c r="K68" s="67">
        <v>26.245210727969354</v>
      </c>
      <c r="L68" s="34">
        <v>131.8</v>
      </c>
      <c r="M68" s="34">
        <v>100.4</v>
      </c>
      <c r="N68" s="34">
        <v>99.4</v>
      </c>
      <c r="O68" s="34">
        <v>7.6</v>
      </c>
      <c r="P68" s="34">
        <v>118.5</v>
      </c>
      <c r="Q68" s="34">
        <v>99.9779</v>
      </c>
      <c r="R68" s="34">
        <v>99.8152</v>
      </c>
      <c r="S68" s="34">
        <v>6.14</v>
      </c>
      <c r="T68" s="34">
        <v>122.08</v>
      </c>
      <c r="U68" s="34">
        <v>98.5609</v>
      </c>
      <c r="V68" s="34">
        <v>98.8734</v>
      </c>
      <c r="W68" s="34">
        <v>6.89</v>
      </c>
      <c r="X68" s="34">
        <v>113</v>
      </c>
      <c r="Y68" s="34">
        <v>100.112</v>
      </c>
      <c r="Z68" s="34">
        <v>99.7981</v>
      </c>
      <c r="AA68" s="34">
        <v>10.32</v>
      </c>
      <c r="AB68" s="34">
        <v>118.86</v>
      </c>
      <c r="AC68" s="34">
        <v>99.8787</v>
      </c>
      <c r="AD68" s="34">
        <v>99.7754</v>
      </c>
      <c r="AE68" s="34">
        <v>11.18</v>
      </c>
      <c r="AF68" s="34">
        <v>116.3</v>
      </c>
      <c r="AG68" s="34">
        <v>99.6354</v>
      </c>
      <c r="AH68" s="34">
        <v>99.5989</v>
      </c>
      <c r="AI68" s="34">
        <v>8.964879852125696</v>
      </c>
      <c r="AJ68" s="34">
        <v>117.9</v>
      </c>
      <c r="AK68" s="34">
        <v>100.3</v>
      </c>
      <c r="AL68" s="34">
        <v>99.6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100.189</v>
      </c>
      <c r="F69" s="34">
        <v>100.294</v>
      </c>
      <c r="G69" s="67">
        <v>-3.047842995387529</v>
      </c>
      <c r="H69" s="60">
        <v>107.2</v>
      </c>
      <c r="I69" s="60">
        <v>100</v>
      </c>
      <c r="J69" s="60">
        <v>100.4</v>
      </c>
      <c r="K69" s="67">
        <v>-2.0627802690582935</v>
      </c>
      <c r="L69" s="34">
        <v>109.2</v>
      </c>
      <c r="M69" s="34">
        <v>99.4</v>
      </c>
      <c r="N69" s="34">
        <v>100.2</v>
      </c>
      <c r="O69" s="34">
        <v>5.7</v>
      </c>
      <c r="P69" s="34">
        <v>105.6</v>
      </c>
      <c r="Q69" s="34">
        <v>100.362</v>
      </c>
      <c r="R69" s="34">
        <v>100.271</v>
      </c>
      <c r="S69" s="34">
        <v>8.18</v>
      </c>
      <c r="T69" s="34">
        <v>101.65</v>
      </c>
      <c r="U69" s="34">
        <v>98.6393</v>
      </c>
      <c r="V69" s="34">
        <v>99.4539</v>
      </c>
      <c r="W69" s="34">
        <v>4.1</v>
      </c>
      <c r="X69" s="34">
        <v>127.22</v>
      </c>
      <c r="Y69" s="34">
        <v>100.395</v>
      </c>
      <c r="Z69" s="34">
        <v>100.212</v>
      </c>
      <c r="AA69" s="34">
        <v>3.99</v>
      </c>
      <c r="AB69" s="34">
        <v>108.5</v>
      </c>
      <c r="AC69" s="34">
        <v>100.234</v>
      </c>
      <c r="AD69" s="34">
        <v>100.282</v>
      </c>
      <c r="AE69" s="34">
        <v>8.46</v>
      </c>
      <c r="AF69" s="34">
        <v>105.38</v>
      </c>
      <c r="AG69" s="34">
        <v>100.469</v>
      </c>
      <c r="AH69" s="34">
        <v>100.472</v>
      </c>
      <c r="AI69" s="34">
        <v>4.980842911877383</v>
      </c>
      <c r="AJ69" s="34">
        <v>109.6</v>
      </c>
      <c r="AK69" s="34">
        <v>99.9</v>
      </c>
      <c r="AL69" s="34">
        <v>100.4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100.78</v>
      </c>
      <c r="F70" s="34">
        <v>100.866</v>
      </c>
      <c r="G70" s="67">
        <v>8.457488517979161</v>
      </c>
      <c r="H70" s="60">
        <v>96.82</v>
      </c>
      <c r="I70" s="60">
        <v>100.7</v>
      </c>
      <c r="J70" s="60">
        <v>100.9</v>
      </c>
      <c r="K70" s="67">
        <v>12.255965292841644</v>
      </c>
      <c r="L70" s="34">
        <v>103.5</v>
      </c>
      <c r="M70" s="34">
        <v>100.4</v>
      </c>
      <c r="N70" s="34">
        <v>101.1</v>
      </c>
      <c r="O70" s="34">
        <v>6.5</v>
      </c>
      <c r="P70" s="34">
        <v>100.6</v>
      </c>
      <c r="Q70" s="34">
        <v>100.668</v>
      </c>
      <c r="R70" s="34">
        <v>100.714</v>
      </c>
      <c r="S70" s="34">
        <v>8.2</v>
      </c>
      <c r="T70" s="34">
        <v>91.61</v>
      </c>
      <c r="U70" s="34">
        <v>99.5584</v>
      </c>
      <c r="V70" s="34">
        <v>100.047</v>
      </c>
      <c r="W70" s="34">
        <v>3.93</v>
      </c>
      <c r="X70" s="34">
        <v>99.21</v>
      </c>
      <c r="Y70" s="34">
        <v>100.404</v>
      </c>
      <c r="Z70" s="34">
        <v>100.623</v>
      </c>
      <c r="AA70" s="34">
        <v>9.43</v>
      </c>
      <c r="AB70" s="34">
        <v>93.46</v>
      </c>
      <c r="AC70" s="34">
        <v>100.689</v>
      </c>
      <c r="AD70" s="34">
        <v>100.737</v>
      </c>
      <c r="AE70" s="34">
        <v>10.12</v>
      </c>
      <c r="AF70" s="34">
        <v>109.96</v>
      </c>
      <c r="AG70" s="34">
        <v>101.216</v>
      </c>
      <c r="AH70" s="34">
        <v>101.359</v>
      </c>
      <c r="AI70" s="34">
        <v>9.327548806941426</v>
      </c>
      <c r="AJ70" s="34">
        <v>100.8</v>
      </c>
      <c r="AK70" s="34">
        <v>100.6</v>
      </c>
      <c r="AL70" s="34">
        <v>101.2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101.577</v>
      </c>
      <c r="F71" s="34">
        <v>101.495</v>
      </c>
      <c r="G71" s="67">
        <v>10.847645429362888</v>
      </c>
      <c r="H71" s="60">
        <v>100.04</v>
      </c>
      <c r="I71" s="60">
        <v>101.2</v>
      </c>
      <c r="J71" s="60">
        <v>101.4</v>
      </c>
      <c r="K71" s="67">
        <v>16.91022964509395</v>
      </c>
      <c r="L71" s="34">
        <v>112</v>
      </c>
      <c r="M71" s="34">
        <v>102.4</v>
      </c>
      <c r="N71" s="34">
        <v>101.9</v>
      </c>
      <c r="O71" s="34">
        <v>5.8</v>
      </c>
      <c r="P71" s="34">
        <v>96.1</v>
      </c>
      <c r="Q71" s="34">
        <v>101.157</v>
      </c>
      <c r="R71" s="34">
        <v>101.177</v>
      </c>
      <c r="S71" s="34">
        <v>8.63</v>
      </c>
      <c r="T71" s="34">
        <v>93.06</v>
      </c>
      <c r="U71" s="34">
        <v>100.535</v>
      </c>
      <c r="V71" s="34">
        <v>100.633</v>
      </c>
      <c r="W71" s="34">
        <v>5.28</v>
      </c>
      <c r="X71" s="34">
        <v>94.68</v>
      </c>
      <c r="Y71" s="34">
        <v>101.201</v>
      </c>
      <c r="Z71" s="34">
        <v>101.051</v>
      </c>
      <c r="AA71" s="34">
        <v>9.02</v>
      </c>
      <c r="AB71" s="34">
        <v>97.24</v>
      </c>
      <c r="AC71" s="34">
        <v>101.016</v>
      </c>
      <c r="AD71" s="34">
        <v>101.166</v>
      </c>
      <c r="AE71" s="34">
        <v>9.97</v>
      </c>
      <c r="AF71" s="34">
        <v>97.07</v>
      </c>
      <c r="AG71" s="34">
        <v>102.409</v>
      </c>
      <c r="AH71" s="34">
        <v>102.262</v>
      </c>
      <c r="AI71" s="34">
        <v>9.944134078212297</v>
      </c>
      <c r="AJ71" s="34">
        <v>98.4</v>
      </c>
      <c r="AK71" s="34">
        <v>103.4</v>
      </c>
      <c r="AL71" s="34">
        <v>102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102.119</v>
      </c>
      <c r="F72" s="34">
        <v>102.143</v>
      </c>
      <c r="G72" s="67">
        <v>3.369407564431563</v>
      </c>
      <c r="H72" s="60">
        <v>92.65</v>
      </c>
      <c r="I72" s="60">
        <v>101.7</v>
      </c>
      <c r="J72" s="60">
        <v>101.9</v>
      </c>
      <c r="K72" s="67">
        <v>4.112337011033094</v>
      </c>
      <c r="L72" s="34">
        <v>103.8</v>
      </c>
      <c r="M72" s="34">
        <v>102.6</v>
      </c>
      <c r="N72" s="34">
        <v>102.8</v>
      </c>
      <c r="O72" s="34">
        <v>5.3</v>
      </c>
      <c r="P72" s="34">
        <v>94.2</v>
      </c>
      <c r="Q72" s="34">
        <v>101.579</v>
      </c>
      <c r="R72" s="34">
        <v>101.677</v>
      </c>
      <c r="S72" s="34">
        <v>7.36</v>
      </c>
      <c r="T72" s="34">
        <v>91.64</v>
      </c>
      <c r="U72" s="34">
        <v>100.198</v>
      </c>
      <c r="V72" s="34">
        <v>101.202</v>
      </c>
      <c r="W72" s="34">
        <v>4.27</v>
      </c>
      <c r="X72" s="34">
        <v>95.6</v>
      </c>
      <c r="Y72" s="34">
        <v>101.233</v>
      </c>
      <c r="Z72" s="34">
        <v>101.498</v>
      </c>
      <c r="AA72" s="34">
        <v>6.46</v>
      </c>
      <c r="AB72" s="34">
        <v>97.86</v>
      </c>
      <c r="AC72" s="34">
        <v>101.215</v>
      </c>
      <c r="AD72" s="34">
        <v>101.608</v>
      </c>
      <c r="AE72" s="34">
        <v>9.35</v>
      </c>
      <c r="AF72" s="34">
        <v>96.46</v>
      </c>
      <c r="AG72" s="34">
        <v>102.702</v>
      </c>
      <c r="AH72" s="34">
        <v>103.185</v>
      </c>
      <c r="AI72" s="34">
        <v>7.023411371237455</v>
      </c>
      <c r="AJ72" s="34">
        <v>96</v>
      </c>
      <c r="AK72" s="34">
        <v>101.6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102.633</v>
      </c>
      <c r="F73" s="34">
        <v>102.846</v>
      </c>
      <c r="G73" s="67">
        <v>8.570103212339093</v>
      </c>
      <c r="H73" s="60">
        <v>93.62</v>
      </c>
      <c r="I73" s="60">
        <v>102.1</v>
      </c>
      <c r="J73" s="60">
        <v>102.4</v>
      </c>
      <c r="K73" s="67">
        <v>12.084257206208415</v>
      </c>
      <c r="L73" s="34">
        <v>101.1</v>
      </c>
      <c r="M73" s="34">
        <v>103.5</v>
      </c>
      <c r="N73" s="34">
        <v>103.6</v>
      </c>
      <c r="O73" s="34">
        <v>6</v>
      </c>
      <c r="P73" s="34">
        <v>96.6</v>
      </c>
      <c r="Q73" s="34">
        <v>102.111</v>
      </c>
      <c r="R73" s="34">
        <v>102.234</v>
      </c>
      <c r="S73" s="34">
        <v>9.22</v>
      </c>
      <c r="T73" s="34">
        <v>93.22</v>
      </c>
      <c r="U73" s="34">
        <v>101.344</v>
      </c>
      <c r="V73" s="34">
        <v>101.78</v>
      </c>
      <c r="W73" s="34">
        <v>5.19</v>
      </c>
      <c r="X73" s="34">
        <v>96.18</v>
      </c>
      <c r="Y73" s="34">
        <v>101.911</v>
      </c>
      <c r="Z73" s="34">
        <v>101.974</v>
      </c>
      <c r="AA73" s="34">
        <v>7.04</v>
      </c>
      <c r="AB73" s="34">
        <v>100.55</v>
      </c>
      <c r="AC73" s="34">
        <v>101.936</v>
      </c>
      <c r="AD73" s="34">
        <v>102.098</v>
      </c>
      <c r="AE73" s="34">
        <v>11.51</v>
      </c>
      <c r="AF73" s="34">
        <v>99.18</v>
      </c>
      <c r="AG73" s="34">
        <v>104.178</v>
      </c>
      <c r="AH73" s="34">
        <v>104.138</v>
      </c>
      <c r="AI73" s="34">
        <v>9.698996655518398</v>
      </c>
      <c r="AJ73" s="34">
        <v>98.4</v>
      </c>
      <c r="AK73" s="34">
        <v>103.7</v>
      </c>
      <c r="AL73" s="34">
        <v>103.7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103.691</v>
      </c>
      <c r="F74" s="34">
        <v>103.64</v>
      </c>
      <c r="G74" s="67">
        <v>4.653891278842398</v>
      </c>
      <c r="H74" s="60">
        <v>107.04</v>
      </c>
      <c r="I74" s="60">
        <v>102.7</v>
      </c>
      <c r="J74" s="60">
        <v>102.8</v>
      </c>
      <c r="K74" s="67">
        <v>9.10798122065728</v>
      </c>
      <c r="L74" s="34">
        <v>116.2</v>
      </c>
      <c r="M74" s="34">
        <v>104.7</v>
      </c>
      <c r="N74" s="34">
        <v>104.5</v>
      </c>
      <c r="O74" s="34">
        <v>6.3</v>
      </c>
      <c r="P74" s="34">
        <v>106.9</v>
      </c>
      <c r="Q74" s="34">
        <v>103.126</v>
      </c>
      <c r="R74" s="34">
        <v>102.813</v>
      </c>
      <c r="S74" s="34">
        <v>11.56</v>
      </c>
      <c r="T74" s="34">
        <v>102.65</v>
      </c>
      <c r="U74" s="34">
        <v>103.901</v>
      </c>
      <c r="V74" s="34">
        <v>102.288</v>
      </c>
      <c r="W74" s="34">
        <v>3.56</v>
      </c>
      <c r="X74" s="34">
        <v>100.58</v>
      </c>
      <c r="Y74" s="34">
        <v>102.575</v>
      </c>
      <c r="Z74" s="34">
        <v>102.471</v>
      </c>
      <c r="AA74" s="34">
        <v>6.69</v>
      </c>
      <c r="AB74" s="34">
        <v>111.57</v>
      </c>
      <c r="AC74" s="34">
        <v>102.935</v>
      </c>
      <c r="AD74" s="34">
        <v>102.572</v>
      </c>
      <c r="AE74" s="34">
        <v>9.73</v>
      </c>
      <c r="AF74" s="34">
        <v>107.38</v>
      </c>
      <c r="AG74" s="34">
        <v>105.38</v>
      </c>
      <c r="AH74" s="34">
        <v>105.106</v>
      </c>
      <c r="AI74" s="34">
        <v>7.801418439716315</v>
      </c>
      <c r="AJ74" s="34">
        <v>106.4</v>
      </c>
      <c r="AK74" s="34">
        <v>105.3</v>
      </c>
      <c r="AL74" s="34">
        <v>104.7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104.601</v>
      </c>
      <c r="F75" s="39">
        <v>104.462</v>
      </c>
      <c r="G75" s="39">
        <v>7.970598369128303</v>
      </c>
      <c r="H75" s="61">
        <v>94.01</v>
      </c>
      <c r="I75" s="61">
        <v>103.1</v>
      </c>
      <c r="J75" s="61">
        <v>103.2</v>
      </c>
      <c r="K75" s="39">
        <v>15.41554959785523</v>
      </c>
      <c r="L75" s="39">
        <v>86.1</v>
      </c>
      <c r="M75" s="39">
        <v>106</v>
      </c>
      <c r="N75" s="39">
        <v>105.2</v>
      </c>
      <c r="O75" s="39">
        <v>7.2</v>
      </c>
      <c r="P75" s="39">
        <v>97.8</v>
      </c>
      <c r="Q75" s="39">
        <v>103.325</v>
      </c>
      <c r="R75" s="39">
        <v>103.363</v>
      </c>
      <c r="S75" s="39">
        <v>4.83</v>
      </c>
      <c r="T75" s="39">
        <v>96.59</v>
      </c>
      <c r="U75" s="39">
        <v>101.148</v>
      </c>
      <c r="V75" s="39">
        <v>102.668</v>
      </c>
      <c r="W75" s="39">
        <v>6.24</v>
      </c>
      <c r="X75" s="39">
        <v>96.88</v>
      </c>
      <c r="Y75" s="39">
        <v>103.011</v>
      </c>
      <c r="Z75" s="39">
        <v>102.974</v>
      </c>
      <c r="AA75" s="39">
        <v>5.88</v>
      </c>
      <c r="AB75" s="39">
        <v>89.74</v>
      </c>
      <c r="AC75" s="39">
        <v>102.644</v>
      </c>
      <c r="AD75" s="39">
        <v>102.983</v>
      </c>
      <c r="AE75" s="39">
        <v>12.59</v>
      </c>
      <c r="AF75" s="39">
        <v>99.37</v>
      </c>
      <c r="AG75" s="39">
        <v>105.872</v>
      </c>
      <c r="AH75" s="39">
        <v>106.074</v>
      </c>
      <c r="AI75" s="39">
        <v>11.525423728813562</v>
      </c>
      <c r="AJ75" s="39">
        <v>98.7</v>
      </c>
      <c r="AK75" s="39">
        <v>105.1</v>
      </c>
      <c r="AL75" s="39">
        <v>105.7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105.802</v>
      </c>
      <c r="F76" s="34">
        <v>105.167</v>
      </c>
      <c r="G76" s="67">
        <v>7.565439455203234</v>
      </c>
      <c r="H76" s="60">
        <v>101.09</v>
      </c>
      <c r="I76" s="60">
        <v>108.5</v>
      </c>
      <c r="J76" s="60">
        <v>103.5</v>
      </c>
      <c r="K76" s="67">
        <v>12.907268170426061</v>
      </c>
      <c r="L76" s="34">
        <v>90.1</v>
      </c>
      <c r="M76" s="34">
        <v>106.3</v>
      </c>
      <c r="N76" s="34">
        <v>105.9</v>
      </c>
      <c r="O76" s="34">
        <v>6.9</v>
      </c>
      <c r="P76" s="34">
        <v>100.6</v>
      </c>
      <c r="Q76" s="34">
        <v>104.213</v>
      </c>
      <c r="R76" s="34">
        <v>103.871</v>
      </c>
      <c r="S76" s="34">
        <v>24.33</v>
      </c>
      <c r="T76" s="34">
        <v>118.54</v>
      </c>
      <c r="U76" s="34">
        <v>119.723</v>
      </c>
      <c r="V76" s="34">
        <v>103.007</v>
      </c>
      <c r="W76" s="34">
        <v>6.81</v>
      </c>
      <c r="X76" s="34">
        <v>98.77</v>
      </c>
      <c r="Y76" s="34">
        <v>103.99</v>
      </c>
      <c r="Z76" s="34">
        <v>103.464</v>
      </c>
      <c r="AA76" s="34">
        <v>6.01</v>
      </c>
      <c r="AB76" s="34">
        <v>97</v>
      </c>
      <c r="AC76" s="34">
        <v>103.29</v>
      </c>
      <c r="AD76" s="34">
        <v>103.385</v>
      </c>
      <c r="AE76" s="34">
        <v>11.39</v>
      </c>
      <c r="AF76" s="34">
        <v>101.25</v>
      </c>
      <c r="AG76" s="34">
        <v>107.194</v>
      </c>
      <c r="AH76" s="34">
        <v>107.052</v>
      </c>
      <c r="AI76" s="34">
        <v>10.905125408942203</v>
      </c>
      <c r="AJ76" s="34">
        <v>101.7</v>
      </c>
      <c r="AK76" s="34">
        <v>107.4</v>
      </c>
      <c r="AL76" s="34">
        <v>106.6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105.857</v>
      </c>
      <c r="F77" s="34">
        <v>105.654</v>
      </c>
      <c r="G77" s="67">
        <v>10.209527574619488</v>
      </c>
      <c r="H77" s="60">
        <v>111.51</v>
      </c>
      <c r="I77" s="60">
        <v>107.2</v>
      </c>
      <c r="J77" s="60">
        <v>103.9</v>
      </c>
      <c r="K77" s="67">
        <v>15.342163355408395</v>
      </c>
      <c r="L77" s="34">
        <v>104.5</v>
      </c>
      <c r="M77" s="34">
        <v>106.9</v>
      </c>
      <c r="N77" s="34">
        <v>106.5</v>
      </c>
      <c r="O77" s="34">
        <v>4.6</v>
      </c>
      <c r="P77" s="34">
        <v>103.6</v>
      </c>
      <c r="Q77" s="34">
        <v>104.27</v>
      </c>
      <c r="R77" s="34">
        <v>104.336</v>
      </c>
      <c r="S77" s="34">
        <v>7.91</v>
      </c>
      <c r="T77" s="34">
        <v>124.43</v>
      </c>
      <c r="U77" s="34">
        <v>114.377</v>
      </c>
      <c r="V77" s="34">
        <v>103.301</v>
      </c>
      <c r="W77" s="34">
        <v>3.73</v>
      </c>
      <c r="X77" s="34">
        <v>100.33</v>
      </c>
      <c r="Y77" s="34">
        <v>103.779</v>
      </c>
      <c r="Z77" s="34">
        <v>103.932</v>
      </c>
      <c r="AA77" s="34">
        <v>3.85</v>
      </c>
      <c r="AB77" s="34">
        <v>102.58</v>
      </c>
      <c r="AC77" s="34">
        <v>103.531</v>
      </c>
      <c r="AD77" s="34">
        <v>103.815</v>
      </c>
      <c r="AE77" s="34">
        <v>10.39</v>
      </c>
      <c r="AF77" s="34">
        <v>103.35</v>
      </c>
      <c r="AG77" s="34">
        <v>107.841</v>
      </c>
      <c r="AH77" s="34">
        <v>108.041</v>
      </c>
      <c r="AI77" s="34">
        <v>9.650924024640647</v>
      </c>
      <c r="AJ77" s="34">
        <v>106.8</v>
      </c>
      <c r="AK77" s="34">
        <v>107.6</v>
      </c>
      <c r="AL77" s="34">
        <v>107.1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106.175</v>
      </c>
      <c r="F78" s="34">
        <v>105.979</v>
      </c>
      <c r="G78" s="67">
        <v>8.658389188001312</v>
      </c>
      <c r="H78" s="60">
        <v>98.89</v>
      </c>
      <c r="I78" s="60">
        <v>106.4</v>
      </c>
      <c r="J78" s="60">
        <v>104.2</v>
      </c>
      <c r="K78" s="67">
        <v>8.736717827626908</v>
      </c>
      <c r="L78" s="34">
        <v>92.1</v>
      </c>
      <c r="M78" s="34">
        <v>107.3</v>
      </c>
      <c r="N78" s="34">
        <v>106.9</v>
      </c>
      <c r="O78" s="34">
        <v>6.4</v>
      </c>
      <c r="P78" s="34">
        <v>101.3</v>
      </c>
      <c r="Q78" s="34">
        <v>104.86</v>
      </c>
      <c r="R78" s="34">
        <v>104.792</v>
      </c>
      <c r="S78" s="34">
        <v>11.25</v>
      </c>
      <c r="T78" s="34">
        <v>112.3</v>
      </c>
      <c r="U78" s="34">
        <v>109.096</v>
      </c>
      <c r="V78" s="34">
        <v>103.592</v>
      </c>
      <c r="W78" s="34">
        <v>6.07</v>
      </c>
      <c r="X78" s="34">
        <v>101.58</v>
      </c>
      <c r="Y78" s="34">
        <v>104.338</v>
      </c>
      <c r="Z78" s="34">
        <v>104.402</v>
      </c>
      <c r="AA78" s="34">
        <v>5.5</v>
      </c>
      <c r="AB78" s="34">
        <v>102.39</v>
      </c>
      <c r="AC78" s="34">
        <v>104.262</v>
      </c>
      <c r="AD78" s="34">
        <v>104.263</v>
      </c>
      <c r="AE78" s="34">
        <v>13.06</v>
      </c>
      <c r="AF78" s="34">
        <v>106.83</v>
      </c>
      <c r="AG78" s="34">
        <v>109.367</v>
      </c>
      <c r="AH78" s="34">
        <v>109.037</v>
      </c>
      <c r="AI78" s="34">
        <v>9.799789251844043</v>
      </c>
      <c r="AJ78" s="34">
        <v>104.2</v>
      </c>
      <c r="AK78" s="34">
        <v>107.1</v>
      </c>
      <c r="AL78" s="34">
        <v>107.5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105.915</v>
      </c>
      <c r="F79" s="34">
        <v>106.298</v>
      </c>
      <c r="G79" s="67">
        <v>8.394273354619417</v>
      </c>
      <c r="H79" s="60">
        <v>105.24</v>
      </c>
      <c r="I79" s="60">
        <v>105.9</v>
      </c>
      <c r="J79" s="60">
        <v>104.5</v>
      </c>
      <c r="K79" s="67">
        <v>9.80603448275863</v>
      </c>
      <c r="L79" s="34">
        <v>101.9</v>
      </c>
      <c r="M79" s="34">
        <v>107.3</v>
      </c>
      <c r="N79" s="34">
        <v>107.4</v>
      </c>
      <c r="O79" s="34">
        <v>5.1</v>
      </c>
      <c r="P79" s="34">
        <v>107.4</v>
      </c>
      <c r="Q79" s="34">
        <v>103.636</v>
      </c>
      <c r="R79" s="34">
        <v>105.255</v>
      </c>
      <c r="S79" s="34">
        <v>7.81</v>
      </c>
      <c r="T79" s="34">
        <v>108.19</v>
      </c>
      <c r="U79" s="34">
        <v>107.775</v>
      </c>
      <c r="V79" s="34">
        <v>104.019</v>
      </c>
      <c r="W79" s="34">
        <v>5.19</v>
      </c>
      <c r="X79" s="34">
        <v>102.44</v>
      </c>
      <c r="Y79" s="34">
        <v>104.812</v>
      </c>
      <c r="Z79" s="34">
        <v>104.892</v>
      </c>
      <c r="AA79" s="34">
        <v>4.8</v>
      </c>
      <c r="AB79" s="34">
        <v>104.69</v>
      </c>
      <c r="AC79" s="34">
        <v>104.388</v>
      </c>
      <c r="AD79" s="34">
        <v>104.727</v>
      </c>
      <c r="AE79" s="34">
        <v>10.84</v>
      </c>
      <c r="AF79" s="34">
        <v>111.96</v>
      </c>
      <c r="AG79" s="34">
        <v>109.893</v>
      </c>
      <c r="AH79" s="34">
        <v>110.032</v>
      </c>
      <c r="AI79" s="34">
        <v>8.3</v>
      </c>
      <c r="AJ79" s="34">
        <v>108.3</v>
      </c>
      <c r="AK79" s="34">
        <v>107.3</v>
      </c>
      <c r="AL79" s="34">
        <v>108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106.994</v>
      </c>
      <c r="F80" s="34">
        <v>106.685</v>
      </c>
      <c r="G80" s="67">
        <v>4.6863189720332485</v>
      </c>
      <c r="H80" s="60">
        <v>138.5</v>
      </c>
      <c r="I80" s="60">
        <v>105.9</v>
      </c>
      <c r="J80" s="60">
        <v>104.8</v>
      </c>
      <c r="K80" s="67">
        <v>8.042488619119874</v>
      </c>
      <c r="L80" s="34">
        <v>142.4</v>
      </c>
      <c r="M80" s="34">
        <v>107.8</v>
      </c>
      <c r="N80" s="34">
        <v>107.7</v>
      </c>
      <c r="O80" s="34">
        <v>5.2</v>
      </c>
      <c r="P80" s="34">
        <v>124.7</v>
      </c>
      <c r="Q80" s="34">
        <v>105.663</v>
      </c>
      <c r="R80" s="34">
        <v>105.726</v>
      </c>
      <c r="S80" s="34">
        <v>8.31</v>
      </c>
      <c r="T80" s="34">
        <v>132.22</v>
      </c>
      <c r="U80" s="34">
        <v>107.471</v>
      </c>
      <c r="V80" s="34">
        <v>104.592</v>
      </c>
      <c r="W80" s="34">
        <v>6.8</v>
      </c>
      <c r="X80" s="34">
        <v>120.69</v>
      </c>
      <c r="Y80" s="34">
        <v>105.507</v>
      </c>
      <c r="Z80" s="34">
        <v>105.391</v>
      </c>
      <c r="AA80" s="34">
        <v>4.91</v>
      </c>
      <c r="AB80" s="34">
        <v>124.69</v>
      </c>
      <c r="AC80" s="34">
        <v>105.191</v>
      </c>
      <c r="AD80" s="34">
        <v>105.21</v>
      </c>
      <c r="AE80" s="34">
        <v>12.97</v>
      </c>
      <c r="AF80" s="34">
        <v>131.39</v>
      </c>
      <c r="AG80" s="34">
        <v>111.75</v>
      </c>
      <c r="AH80" s="34">
        <v>111.015</v>
      </c>
      <c r="AI80" s="34">
        <v>9.669211195928758</v>
      </c>
      <c r="AJ80" s="34">
        <v>129.3</v>
      </c>
      <c r="AK80" s="34">
        <v>109.6</v>
      </c>
      <c r="AL80" s="34">
        <v>108.5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107.022</v>
      </c>
      <c r="F81" s="34">
        <v>107.072</v>
      </c>
      <c r="G81" s="67">
        <v>5.615671641791041</v>
      </c>
      <c r="H81" s="60">
        <v>113.22</v>
      </c>
      <c r="I81" s="60">
        <v>105.7</v>
      </c>
      <c r="J81" s="60">
        <v>105.1</v>
      </c>
      <c r="K81" s="67">
        <v>9.249084249084245</v>
      </c>
      <c r="L81" s="34">
        <v>119.3</v>
      </c>
      <c r="M81" s="34">
        <v>108.3</v>
      </c>
      <c r="N81" s="34">
        <v>108</v>
      </c>
      <c r="O81" s="34">
        <v>5.9</v>
      </c>
      <c r="P81" s="34">
        <v>111.8</v>
      </c>
      <c r="Q81" s="34">
        <v>106.172</v>
      </c>
      <c r="R81" s="34">
        <v>106.231</v>
      </c>
      <c r="S81" s="34">
        <v>10.43</v>
      </c>
      <c r="T81" s="34">
        <v>112.26</v>
      </c>
      <c r="U81" s="34">
        <v>107.769</v>
      </c>
      <c r="V81" s="34">
        <v>105.21</v>
      </c>
      <c r="W81" s="34">
        <v>4.48</v>
      </c>
      <c r="X81" s="34">
        <v>132.92</v>
      </c>
      <c r="Y81" s="34">
        <v>105.73</v>
      </c>
      <c r="Z81" s="34">
        <v>105.896</v>
      </c>
      <c r="AA81" s="34">
        <v>4.95</v>
      </c>
      <c r="AB81" s="34">
        <v>113.87</v>
      </c>
      <c r="AC81" s="34">
        <v>105.51</v>
      </c>
      <c r="AD81" s="34">
        <v>105.7</v>
      </c>
      <c r="AE81" s="34">
        <v>10.32</v>
      </c>
      <c r="AF81" s="34">
        <v>116.26</v>
      </c>
      <c r="AG81" s="34">
        <v>111.05</v>
      </c>
      <c r="AH81" s="34">
        <v>111.994</v>
      </c>
      <c r="AI81" s="34">
        <v>8.120437956204384</v>
      </c>
      <c r="AJ81" s="34">
        <v>118.5</v>
      </c>
      <c r="AK81" s="34">
        <v>107.9</v>
      </c>
      <c r="AL81" s="34">
        <v>109.1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107.666</v>
      </c>
      <c r="F82" s="34">
        <v>107.416</v>
      </c>
      <c r="G82" s="67">
        <v>8.10782896095849</v>
      </c>
      <c r="H82" s="60">
        <v>104.67</v>
      </c>
      <c r="I82" s="60">
        <v>105.8</v>
      </c>
      <c r="J82" s="60">
        <v>105.3</v>
      </c>
      <c r="K82" s="67">
        <v>17.29468599033817</v>
      </c>
      <c r="L82" s="34">
        <v>121.4</v>
      </c>
      <c r="M82" s="34">
        <v>109.4</v>
      </c>
      <c r="N82" s="34">
        <v>108.3</v>
      </c>
      <c r="O82" s="34">
        <v>7.2</v>
      </c>
      <c r="P82" s="34">
        <v>107.8</v>
      </c>
      <c r="Q82" s="34">
        <v>106.952</v>
      </c>
      <c r="R82" s="34">
        <v>106.756</v>
      </c>
      <c r="S82" s="34">
        <v>8.41</v>
      </c>
      <c r="T82" s="34">
        <v>99.31</v>
      </c>
      <c r="U82" s="34">
        <v>107.774</v>
      </c>
      <c r="V82" s="34">
        <v>105.782</v>
      </c>
      <c r="W82" s="34">
        <v>6.55</v>
      </c>
      <c r="X82" s="34">
        <v>105.71</v>
      </c>
      <c r="Y82" s="34">
        <v>106.704</v>
      </c>
      <c r="Z82" s="34">
        <v>106.403</v>
      </c>
      <c r="AA82" s="34">
        <v>6.89</v>
      </c>
      <c r="AB82" s="34">
        <v>99.89</v>
      </c>
      <c r="AC82" s="34">
        <v>106.255</v>
      </c>
      <c r="AD82" s="34">
        <v>106.173</v>
      </c>
      <c r="AE82" s="34">
        <v>11.46</v>
      </c>
      <c r="AF82" s="34">
        <v>122.56</v>
      </c>
      <c r="AG82" s="34">
        <v>113.052</v>
      </c>
      <c r="AH82" s="34">
        <v>113.005</v>
      </c>
      <c r="AI82" s="34">
        <v>10.714285714285712</v>
      </c>
      <c r="AJ82" s="34">
        <v>111.6</v>
      </c>
      <c r="AK82" s="34">
        <v>110.9</v>
      </c>
      <c r="AL82" s="34">
        <v>109.5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107.624</v>
      </c>
      <c r="F83" s="34">
        <v>107.733</v>
      </c>
      <c r="G83" s="67">
        <v>0.2698920431827229</v>
      </c>
      <c r="H83" s="60">
        <v>100.31</v>
      </c>
      <c r="I83" s="60">
        <v>105.6</v>
      </c>
      <c r="J83" s="60">
        <v>105.5</v>
      </c>
      <c r="K83" s="67">
        <v>-2.5</v>
      </c>
      <c r="L83" s="34">
        <v>109.2</v>
      </c>
      <c r="M83" s="34">
        <v>108.2</v>
      </c>
      <c r="N83" s="34">
        <v>108.4</v>
      </c>
      <c r="O83" s="34">
        <v>5.3</v>
      </c>
      <c r="P83" s="34">
        <v>101.2</v>
      </c>
      <c r="Q83" s="34">
        <v>107.329</v>
      </c>
      <c r="R83" s="34">
        <v>107.26</v>
      </c>
      <c r="S83" s="34">
        <v>5.95</v>
      </c>
      <c r="T83" s="34">
        <v>98.6</v>
      </c>
      <c r="U83" s="34">
        <v>107.067</v>
      </c>
      <c r="V83" s="34">
        <v>106.282</v>
      </c>
      <c r="W83" s="34">
        <v>4.65</v>
      </c>
      <c r="X83" s="34">
        <v>99.08</v>
      </c>
      <c r="Y83" s="34">
        <v>106.898</v>
      </c>
      <c r="Z83" s="34">
        <v>106.897</v>
      </c>
      <c r="AA83" s="34">
        <v>5.7</v>
      </c>
      <c r="AB83" s="34">
        <v>102.78</v>
      </c>
      <c r="AC83" s="34">
        <v>106.502</v>
      </c>
      <c r="AD83" s="34">
        <v>106.611</v>
      </c>
      <c r="AE83" s="34">
        <v>10.45</v>
      </c>
      <c r="AF83" s="34">
        <v>107.21</v>
      </c>
      <c r="AG83" s="34">
        <v>113.838</v>
      </c>
      <c r="AH83" s="34">
        <v>114.047</v>
      </c>
      <c r="AI83" s="34">
        <v>4.776422764227631</v>
      </c>
      <c r="AJ83" s="34">
        <v>103.1</v>
      </c>
      <c r="AK83" s="34">
        <v>109.2</v>
      </c>
      <c r="AL83" s="34">
        <v>109.8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108.268</v>
      </c>
      <c r="F84" s="34">
        <v>108.037</v>
      </c>
      <c r="G84" s="67">
        <v>4.889368591473287</v>
      </c>
      <c r="H84" s="60">
        <v>97.18</v>
      </c>
      <c r="I84" s="60">
        <v>105.8</v>
      </c>
      <c r="J84" s="60">
        <v>105.7</v>
      </c>
      <c r="K84" s="67">
        <v>6.262042389210019</v>
      </c>
      <c r="L84" s="34">
        <v>110.3</v>
      </c>
      <c r="M84" s="34">
        <v>108.8</v>
      </c>
      <c r="N84" s="34">
        <v>108.5</v>
      </c>
      <c r="O84" s="34">
        <v>6.3</v>
      </c>
      <c r="P84" s="34">
        <v>100.1</v>
      </c>
      <c r="Q84" s="34">
        <v>107.836</v>
      </c>
      <c r="R84" s="34">
        <v>107.739</v>
      </c>
      <c r="S84" s="34">
        <v>7.77</v>
      </c>
      <c r="T84" s="34">
        <v>98.76</v>
      </c>
      <c r="U84" s="34">
        <v>107.192</v>
      </c>
      <c r="V84" s="34">
        <v>106.744</v>
      </c>
      <c r="W84" s="34">
        <v>7.25</v>
      </c>
      <c r="X84" s="34">
        <v>102.53</v>
      </c>
      <c r="Y84" s="34">
        <v>107.752</v>
      </c>
      <c r="Z84" s="34">
        <v>107.369</v>
      </c>
      <c r="AA84" s="34">
        <v>7.25</v>
      </c>
      <c r="AB84" s="34">
        <v>104.95</v>
      </c>
      <c r="AC84" s="34">
        <v>106.982</v>
      </c>
      <c r="AD84" s="34">
        <v>107.016</v>
      </c>
      <c r="AE84" s="34">
        <v>12.5</v>
      </c>
      <c r="AF84" s="34">
        <v>108.52</v>
      </c>
      <c r="AG84" s="34">
        <v>115.275</v>
      </c>
      <c r="AH84" s="34">
        <v>115.098</v>
      </c>
      <c r="AI84" s="34">
        <v>8.54166666666667</v>
      </c>
      <c r="AJ84" s="34">
        <v>104.2</v>
      </c>
      <c r="AK84" s="34">
        <v>109.8</v>
      </c>
      <c r="AL84" s="34">
        <v>110.1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108.633</v>
      </c>
      <c r="F85" s="34">
        <v>108.257</v>
      </c>
      <c r="G85" s="67">
        <v>8.25678273873103</v>
      </c>
      <c r="H85" s="60">
        <v>101.35</v>
      </c>
      <c r="I85" s="60">
        <v>105.8</v>
      </c>
      <c r="J85" s="60">
        <v>105.9</v>
      </c>
      <c r="K85" s="67">
        <v>14.54005934718101</v>
      </c>
      <c r="L85" s="34">
        <v>115.8</v>
      </c>
      <c r="M85" s="34">
        <v>109.3</v>
      </c>
      <c r="N85" s="34">
        <v>108.6</v>
      </c>
      <c r="O85" s="34">
        <v>6.6</v>
      </c>
      <c r="P85" s="34">
        <v>103</v>
      </c>
      <c r="Q85" s="34">
        <v>108.519</v>
      </c>
      <c r="R85" s="34">
        <v>108.175</v>
      </c>
      <c r="S85" s="34">
        <v>6.62</v>
      </c>
      <c r="T85" s="34">
        <v>99.39</v>
      </c>
      <c r="U85" s="34">
        <v>107.846</v>
      </c>
      <c r="V85" s="34">
        <v>107.168</v>
      </c>
      <c r="W85" s="34">
        <v>6.14</v>
      </c>
      <c r="X85" s="34">
        <v>102.09</v>
      </c>
      <c r="Y85" s="34">
        <v>107.984</v>
      </c>
      <c r="Z85" s="34">
        <v>107.811</v>
      </c>
      <c r="AA85" s="34">
        <v>5.92</v>
      </c>
      <c r="AB85" s="34">
        <v>106.5</v>
      </c>
      <c r="AC85" s="34">
        <v>107.297</v>
      </c>
      <c r="AD85" s="34">
        <v>107.399</v>
      </c>
      <c r="AE85" s="34">
        <v>12.15</v>
      </c>
      <c r="AF85" s="34">
        <v>111.23</v>
      </c>
      <c r="AG85" s="34">
        <v>116.637</v>
      </c>
      <c r="AH85" s="34">
        <v>116.137</v>
      </c>
      <c r="AI85" s="34">
        <v>7.113821138211382</v>
      </c>
      <c r="AJ85" s="34">
        <v>105.4</v>
      </c>
      <c r="AK85" s="34">
        <v>111.1</v>
      </c>
      <c r="AL85" s="34">
        <v>110.4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108.22</v>
      </c>
      <c r="F86" s="34">
        <v>108.374</v>
      </c>
      <c r="G86" s="67">
        <v>-1.3639760837070327</v>
      </c>
      <c r="H86" s="60">
        <v>105.58</v>
      </c>
      <c r="I86" s="60">
        <v>105.6</v>
      </c>
      <c r="J86" s="60">
        <v>106</v>
      </c>
      <c r="K86" s="67">
        <v>-6.282271944922544</v>
      </c>
      <c r="L86" s="34">
        <v>108.9</v>
      </c>
      <c r="M86" s="34">
        <v>107.2</v>
      </c>
      <c r="N86" s="34">
        <v>108.6</v>
      </c>
      <c r="O86" s="34">
        <v>4.2</v>
      </c>
      <c r="P86" s="34">
        <v>111.4</v>
      </c>
      <c r="Q86" s="34">
        <v>108.497</v>
      </c>
      <c r="R86" s="34">
        <v>108.556</v>
      </c>
      <c r="S86" s="34">
        <v>-0.29</v>
      </c>
      <c r="T86" s="34">
        <v>102.34</v>
      </c>
      <c r="U86" s="34">
        <v>106.641</v>
      </c>
      <c r="V86" s="34">
        <v>107.565</v>
      </c>
      <c r="W86" s="34">
        <v>4.69</v>
      </c>
      <c r="X86" s="34">
        <v>105.29</v>
      </c>
      <c r="Y86" s="34">
        <v>107.97</v>
      </c>
      <c r="Z86" s="34">
        <v>108.238</v>
      </c>
      <c r="AA86" s="34">
        <v>2.98</v>
      </c>
      <c r="AB86" s="34">
        <v>114.9</v>
      </c>
      <c r="AC86" s="34">
        <v>107.497</v>
      </c>
      <c r="AD86" s="34">
        <v>107.783</v>
      </c>
      <c r="AE86" s="34">
        <v>10.59</v>
      </c>
      <c r="AF86" s="34">
        <v>118.76</v>
      </c>
      <c r="AG86" s="34">
        <v>117.073</v>
      </c>
      <c r="AH86" s="34">
        <v>117.151</v>
      </c>
      <c r="AI86" s="34">
        <v>4.605263157894728</v>
      </c>
      <c r="AJ86" s="34">
        <v>111.3</v>
      </c>
      <c r="AK86" s="34">
        <v>110.2</v>
      </c>
      <c r="AL86" s="34">
        <v>110.7</v>
      </c>
      <c r="AM86" s="41" t="s">
        <v>123</v>
      </c>
    </row>
    <row r="87" spans="1:39" s="38" customFormat="1" ht="12.75">
      <c r="A87" s="58" t="s">
        <v>157</v>
      </c>
      <c r="B87" s="65" t="s">
        <v>97</v>
      </c>
      <c r="C87" s="39">
        <v>4.9</v>
      </c>
      <c r="D87" s="39">
        <v>100.6</v>
      </c>
      <c r="E87" s="39">
        <v>108.39</v>
      </c>
      <c r="F87" s="39">
        <v>108.527</v>
      </c>
      <c r="G87" s="39">
        <v>1.7976810977555553</v>
      </c>
      <c r="H87" s="61">
        <v>95.7</v>
      </c>
      <c r="I87" s="61">
        <v>105.7</v>
      </c>
      <c r="J87" s="61">
        <v>106.2</v>
      </c>
      <c r="K87" s="39">
        <v>0.34843205574914216</v>
      </c>
      <c r="L87" s="39">
        <v>86.4</v>
      </c>
      <c r="M87" s="39">
        <v>108.3</v>
      </c>
      <c r="N87" s="39">
        <v>108.7</v>
      </c>
      <c r="O87" s="39">
        <v>6.6</v>
      </c>
      <c r="P87" s="39">
        <v>104.3</v>
      </c>
      <c r="Q87" s="39">
        <v>109.217</v>
      </c>
      <c r="R87" s="39">
        <v>108.9</v>
      </c>
      <c r="S87" s="39">
        <v>6.91</v>
      </c>
      <c r="T87" s="39">
        <v>103.26</v>
      </c>
      <c r="U87" s="39">
        <v>107.843</v>
      </c>
      <c r="V87" s="39">
        <v>107.983</v>
      </c>
      <c r="W87" s="39">
        <v>6.79</v>
      </c>
      <c r="X87" s="39">
        <v>103.45</v>
      </c>
      <c r="Y87" s="39">
        <v>108.816</v>
      </c>
      <c r="Z87" s="39">
        <v>108.673</v>
      </c>
      <c r="AA87" s="39">
        <v>6.79</v>
      </c>
      <c r="AB87" s="39">
        <v>95.84</v>
      </c>
      <c r="AC87" s="39">
        <v>108.229</v>
      </c>
      <c r="AD87" s="39">
        <v>108.178</v>
      </c>
      <c r="AE87" s="39">
        <v>12.46</v>
      </c>
      <c r="AF87" s="39">
        <v>111.76</v>
      </c>
      <c r="AG87" s="39">
        <v>118.44</v>
      </c>
      <c r="AH87" s="39">
        <v>118.15</v>
      </c>
      <c r="AI87" s="39">
        <v>5.673758865248221</v>
      </c>
      <c r="AJ87" s="39">
        <v>104.3</v>
      </c>
      <c r="AK87" s="39">
        <v>110.8</v>
      </c>
      <c r="AL87" s="39">
        <v>111.1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108.377</v>
      </c>
      <c r="F88" s="34">
        <v>108.843</v>
      </c>
      <c r="G88" s="67">
        <v>-1.3947967157978005</v>
      </c>
      <c r="H88" s="34">
        <v>99.68</v>
      </c>
      <c r="I88" s="34">
        <v>106</v>
      </c>
      <c r="J88" s="34">
        <v>106.4</v>
      </c>
      <c r="K88" s="67">
        <v>2.219755826859046</v>
      </c>
      <c r="L88" s="34">
        <v>92.1</v>
      </c>
      <c r="M88" s="34">
        <v>108.9</v>
      </c>
      <c r="N88" s="34">
        <v>108.8</v>
      </c>
      <c r="O88" s="34">
        <v>4.3</v>
      </c>
      <c r="P88" s="34">
        <v>104.9</v>
      </c>
      <c r="Q88" s="34">
        <v>108.994</v>
      </c>
      <c r="R88" s="34">
        <v>109.229</v>
      </c>
      <c r="S88" s="34">
        <v>-11.61</v>
      </c>
      <c r="T88" s="34">
        <v>104.78</v>
      </c>
      <c r="U88" s="34">
        <v>107.301</v>
      </c>
      <c r="V88" s="34">
        <v>108.44</v>
      </c>
      <c r="W88" s="34">
        <v>3.62</v>
      </c>
      <c r="X88" s="34">
        <v>102.34</v>
      </c>
      <c r="Y88" s="34">
        <v>108.952</v>
      </c>
      <c r="Z88" s="34">
        <v>109.113</v>
      </c>
      <c r="AA88" s="34">
        <v>4.68</v>
      </c>
      <c r="AB88" s="34">
        <v>101.54</v>
      </c>
      <c r="AC88" s="34">
        <v>108.404</v>
      </c>
      <c r="AD88" s="34">
        <v>108.562</v>
      </c>
      <c r="AE88" s="34">
        <v>10.76</v>
      </c>
      <c r="AF88" s="34">
        <v>112.14</v>
      </c>
      <c r="AG88" s="34">
        <v>119.066</v>
      </c>
      <c r="AH88" s="34">
        <v>119.139</v>
      </c>
      <c r="AI88" s="34">
        <v>3.3431661750245736</v>
      </c>
      <c r="AJ88" s="34">
        <v>105.1</v>
      </c>
      <c r="AK88" s="34">
        <v>111.1</v>
      </c>
      <c r="AL88" s="34">
        <v>111.5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109.623</v>
      </c>
      <c r="F89" s="34">
        <v>109.301</v>
      </c>
      <c r="G89" s="67">
        <v>-2.8338265626401316</v>
      </c>
      <c r="H89" s="34">
        <v>108.35</v>
      </c>
      <c r="I89" s="34">
        <v>106.6</v>
      </c>
      <c r="J89" s="34">
        <v>106.6</v>
      </c>
      <c r="K89" s="67">
        <v>-1.1483253588516773</v>
      </c>
      <c r="L89" s="34">
        <v>103.3</v>
      </c>
      <c r="M89" s="34">
        <v>109.3</v>
      </c>
      <c r="N89" s="34">
        <v>108.9</v>
      </c>
      <c r="O89" s="34">
        <v>4.3</v>
      </c>
      <c r="P89" s="34">
        <v>108.1</v>
      </c>
      <c r="Q89" s="34">
        <v>109.534</v>
      </c>
      <c r="R89" s="34">
        <v>109.603</v>
      </c>
      <c r="S89" s="34">
        <v>-2.89</v>
      </c>
      <c r="T89" s="34">
        <v>120.83</v>
      </c>
      <c r="U89" s="34">
        <v>109.163</v>
      </c>
      <c r="V89" s="34">
        <v>108.911</v>
      </c>
      <c r="W89" s="34">
        <v>5.27</v>
      </c>
      <c r="X89" s="34">
        <v>105.62</v>
      </c>
      <c r="Y89" s="34">
        <v>109.787</v>
      </c>
      <c r="Z89" s="34">
        <v>109.554</v>
      </c>
      <c r="AA89" s="34">
        <v>3.75</v>
      </c>
      <c r="AB89" s="34">
        <v>106.43</v>
      </c>
      <c r="AC89" s="34">
        <v>108.776</v>
      </c>
      <c r="AD89" s="34">
        <v>108.948</v>
      </c>
      <c r="AE89" s="34">
        <v>10.82</v>
      </c>
      <c r="AF89" s="34">
        <v>114.53</v>
      </c>
      <c r="AG89" s="34">
        <v>120.267</v>
      </c>
      <c r="AH89" s="34">
        <v>120.119</v>
      </c>
      <c r="AI89" s="34">
        <v>4.307116104868922</v>
      </c>
      <c r="AJ89" s="34">
        <v>111.4</v>
      </c>
      <c r="AK89" s="34">
        <v>113.5</v>
      </c>
      <c r="AL89" s="34">
        <v>111.9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109.819</v>
      </c>
      <c r="F90" s="34">
        <v>109.747</v>
      </c>
      <c r="G90" s="67">
        <v>2.1437961371220595</v>
      </c>
      <c r="H90" s="34">
        <v>101.01</v>
      </c>
      <c r="I90" s="34">
        <v>106.6</v>
      </c>
      <c r="J90" s="34">
        <v>106.7</v>
      </c>
      <c r="K90" s="67">
        <v>2.0629750271444145</v>
      </c>
      <c r="L90" s="34">
        <v>94</v>
      </c>
      <c r="M90" s="34">
        <v>108.2</v>
      </c>
      <c r="N90" s="34">
        <v>109</v>
      </c>
      <c r="O90" s="34">
        <v>5.4</v>
      </c>
      <c r="P90" s="34">
        <v>106.8</v>
      </c>
      <c r="Q90" s="34">
        <v>110.094</v>
      </c>
      <c r="R90" s="34">
        <v>110.033</v>
      </c>
      <c r="S90" s="34">
        <v>3.05</v>
      </c>
      <c r="T90" s="34">
        <v>115.73</v>
      </c>
      <c r="U90" s="34">
        <v>110.164</v>
      </c>
      <c r="V90" s="34">
        <v>109.299</v>
      </c>
      <c r="W90" s="34">
        <v>6.04</v>
      </c>
      <c r="X90" s="34">
        <v>107.72</v>
      </c>
      <c r="Y90" s="34">
        <v>110.151</v>
      </c>
      <c r="Z90" s="34">
        <v>109.981</v>
      </c>
      <c r="AA90" s="34">
        <v>5.21</v>
      </c>
      <c r="AB90" s="34">
        <v>107.72</v>
      </c>
      <c r="AC90" s="34">
        <v>109.083</v>
      </c>
      <c r="AD90" s="34">
        <v>109.364</v>
      </c>
      <c r="AE90" s="34">
        <v>11.87</v>
      </c>
      <c r="AF90" s="34">
        <v>119.52</v>
      </c>
      <c r="AG90" s="34">
        <v>121.478</v>
      </c>
      <c r="AH90" s="34">
        <v>121.083</v>
      </c>
      <c r="AI90" s="34">
        <v>4.510556621881</v>
      </c>
      <c r="AJ90" s="34">
        <v>108.9</v>
      </c>
      <c r="AK90" s="34">
        <v>110.7</v>
      </c>
      <c r="AL90" s="34">
        <v>112.2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110.536</v>
      </c>
      <c r="F91" s="34">
        <v>110.079</v>
      </c>
      <c r="G91" s="67">
        <v>6.033827442037257</v>
      </c>
      <c r="H91" s="34">
        <v>111.59</v>
      </c>
      <c r="I91" s="34">
        <v>106.8</v>
      </c>
      <c r="J91" s="34">
        <v>106.8</v>
      </c>
      <c r="K91" s="67">
        <v>11.874386653581936</v>
      </c>
      <c r="L91" s="34">
        <v>114</v>
      </c>
      <c r="M91" s="34">
        <v>109.7</v>
      </c>
      <c r="N91" s="34">
        <v>109.2</v>
      </c>
      <c r="O91" s="34">
        <v>6.8</v>
      </c>
      <c r="P91" s="34">
        <v>114.7</v>
      </c>
      <c r="Q91" s="34">
        <v>110.658</v>
      </c>
      <c r="R91" s="34">
        <v>110.457</v>
      </c>
      <c r="S91" s="34">
        <v>2.33</v>
      </c>
      <c r="T91" s="34">
        <v>110.71</v>
      </c>
      <c r="U91" s="34">
        <v>109.472</v>
      </c>
      <c r="V91" s="34">
        <v>109.534</v>
      </c>
      <c r="W91" s="34">
        <v>6.43</v>
      </c>
      <c r="X91" s="34">
        <v>109.02</v>
      </c>
      <c r="Y91" s="34">
        <v>110.529</v>
      </c>
      <c r="Z91" s="34">
        <v>110.388</v>
      </c>
      <c r="AA91" s="34">
        <v>5.6</v>
      </c>
      <c r="AB91" s="34">
        <v>110.55</v>
      </c>
      <c r="AC91" s="34">
        <v>109.964</v>
      </c>
      <c r="AD91" s="34">
        <v>109.795</v>
      </c>
      <c r="AE91" s="34">
        <v>11.28</v>
      </c>
      <c r="AF91" s="34">
        <v>124.59</v>
      </c>
      <c r="AG91" s="34">
        <v>122.083</v>
      </c>
      <c r="AH91" s="34">
        <v>122.022</v>
      </c>
      <c r="AI91" s="34">
        <v>5.540166204986149</v>
      </c>
      <c r="AJ91" s="34">
        <v>114.3</v>
      </c>
      <c r="AK91" s="34">
        <v>113.3</v>
      </c>
      <c r="AL91" s="34">
        <v>112.5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110.258</v>
      </c>
      <c r="F92" s="34">
        <v>110.29</v>
      </c>
      <c r="G92" s="67">
        <v>-5.1624548736462135</v>
      </c>
      <c r="H92" s="34">
        <v>131.35</v>
      </c>
      <c r="I92" s="34">
        <v>106.5</v>
      </c>
      <c r="J92" s="34">
        <v>106.9</v>
      </c>
      <c r="K92" s="67">
        <v>-4.985955056179771</v>
      </c>
      <c r="L92" s="34">
        <v>135.3</v>
      </c>
      <c r="M92" s="34">
        <v>109.5</v>
      </c>
      <c r="N92" s="34">
        <v>109.3</v>
      </c>
      <c r="O92" s="34">
        <v>5.4</v>
      </c>
      <c r="P92" s="34">
        <v>131.4</v>
      </c>
      <c r="Q92" s="34">
        <v>111.05</v>
      </c>
      <c r="R92" s="34">
        <v>110.832</v>
      </c>
      <c r="S92" s="34">
        <v>2.18</v>
      </c>
      <c r="T92" s="34">
        <v>135.11</v>
      </c>
      <c r="U92" s="34">
        <v>109.396</v>
      </c>
      <c r="V92" s="34">
        <v>109.661</v>
      </c>
      <c r="W92" s="34">
        <v>4.9</v>
      </c>
      <c r="X92" s="34">
        <v>126.6</v>
      </c>
      <c r="Y92" s="34">
        <v>110.591</v>
      </c>
      <c r="Z92" s="34">
        <v>110.789</v>
      </c>
      <c r="AA92" s="34">
        <v>3.33</v>
      </c>
      <c r="AB92" s="34">
        <v>128.84</v>
      </c>
      <c r="AC92" s="34">
        <v>109.937</v>
      </c>
      <c r="AD92" s="34">
        <v>110.212</v>
      </c>
      <c r="AE92" s="34">
        <v>9.33</v>
      </c>
      <c r="AF92" s="34">
        <v>143.64</v>
      </c>
      <c r="AG92" s="34">
        <v>122.614</v>
      </c>
      <c r="AH92" s="34">
        <v>122.954</v>
      </c>
      <c r="AI92" s="34">
        <v>2.1655065738592287</v>
      </c>
      <c r="AJ92" s="34">
        <v>132.1</v>
      </c>
      <c r="AK92" s="34">
        <v>112.7</v>
      </c>
      <c r="AL92" s="34">
        <v>112.7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110.555</v>
      </c>
      <c r="F93" s="34">
        <v>110.45</v>
      </c>
      <c r="G93" s="67">
        <v>2.552552552552553</v>
      </c>
      <c r="H93" s="34">
        <v>116.11</v>
      </c>
      <c r="I93" s="34">
        <v>106.7</v>
      </c>
      <c r="J93" s="34">
        <v>107</v>
      </c>
      <c r="K93" s="67">
        <v>2.2632020117351237</v>
      </c>
      <c r="L93" s="34">
        <v>122</v>
      </c>
      <c r="M93" s="34">
        <v>109.2</v>
      </c>
      <c r="N93" s="34">
        <v>109.4</v>
      </c>
      <c r="O93" s="34">
        <v>5.1</v>
      </c>
      <c r="P93" s="34">
        <v>117.5</v>
      </c>
      <c r="Q93" s="34">
        <v>111.235</v>
      </c>
      <c r="R93" s="34">
        <v>111.153</v>
      </c>
      <c r="S93" s="34">
        <v>2.25</v>
      </c>
      <c r="T93" s="34">
        <v>114.78</v>
      </c>
      <c r="U93" s="34">
        <v>109.491</v>
      </c>
      <c r="V93" s="34">
        <v>109.726</v>
      </c>
      <c r="W93" s="34">
        <v>5.76</v>
      </c>
      <c r="X93" s="34">
        <v>140.57</v>
      </c>
      <c r="Y93" s="34">
        <v>111.426</v>
      </c>
      <c r="Z93" s="34">
        <v>111.195</v>
      </c>
      <c r="AA93" s="34">
        <v>4.64</v>
      </c>
      <c r="AB93" s="34">
        <v>119.16</v>
      </c>
      <c r="AC93" s="34">
        <v>110.457</v>
      </c>
      <c r="AD93" s="34">
        <v>110.645</v>
      </c>
      <c r="AE93" s="34">
        <v>12.82</v>
      </c>
      <c r="AF93" s="34">
        <v>131.16</v>
      </c>
      <c r="AG93" s="34">
        <v>123.975</v>
      </c>
      <c r="AH93" s="34">
        <v>123.898</v>
      </c>
      <c r="AI93" s="34">
        <v>4.641350210970464</v>
      </c>
      <c r="AJ93" s="34">
        <v>124</v>
      </c>
      <c r="AK93" s="34">
        <v>112.3</v>
      </c>
      <c r="AL93" s="34">
        <v>113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110.492</v>
      </c>
      <c r="F94" s="34">
        <v>110.629</v>
      </c>
      <c r="G94" s="67">
        <v>0.23884589662749595</v>
      </c>
      <c r="H94" s="34">
        <v>104.92</v>
      </c>
      <c r="I94" s="34">
        <v>106.6</v>
      </c>
      <c r="J94" s="34">
        <v>107.2</v>
      </c>
      <c r="K94" s="67">
        <v>0.16474464579900217</v>
      </c>
      <c r="L94" s="34">
        <v>121.6</v>
      </c>
      <c r="M94" s="34">
        <v>109</v>
      </c>
      <c r="N94" s="34">
        <v>109.6</v>
      </c>
      <c r="O94" s="34">
        <v>4.4</v>
      </c>
      <c r="P94" s="34">
        <v>112.5</v>
      </c>
      <c r="Q94" s="34">
        <v>111.596</v>
      </c>
      <c r="R94" s="34">
        <v>111.437</v>
      </c>
      <c r="S94" s="34">
        <v>0.24</v>
      </c>
      <c r="T94" s="34">
        <v>99.56</v>
      </c>
      <c r="U94" s="34">
        <v>108.881</v>
      </c>
      <c r="V94" s="34">
        <v>109.758</v>
      </c>
      <c r="W94" s="34">
        <v>3.13</v>
      </c>
      <c r="X94" s="34">
        <v>109.02</v>
      </c>
      <c r="Y94" s="34">
        <v>111.616</v>
      </c>
      <c r="Z94" s="34">
        <v>111.598</v>
      </c>
      <c r="AA94" s="34">
        <v>4.12</v>
      </c>
      <c r="AB94" s="34">
        <v>104.01</v>
      </c>
      <c r="AC94" s="34">
        <v>110.809</v>
      </c>
      <c r="AD94" s="34">
        <v>111.13</v>
      </c>
      <c r="AE94" s="34">
        <v>10.06</v>
      </c>
      <c r="AF94" s="34">
        <v>134.89</v>
      </c>
      <c r="AG94" s="34">
        <v>124.998</v>
      </c>
      <c r="AH94" s="34">
        <v>124.841</v>
      </c>
      <c r="AI94" s="34">
        <v>2.6881720430107525</v>
      </c>
      <c r="AJ94" s="34">
        <v>114.6</v>
      </c>
      <c r="AK94" s="34">
        <v>114.4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7">
        <v>104.7</v>
      </c>
      <c r="E95" s="67">
        <v>110.764</v>
      </c>
      <c r="F95" s="67">
        <v>110.877</v>
      </c>
      <c r="G95" s="67">
        <v>0.5582693649685996</v>
      </c>
      <c r="H95" s="67">
        <v>100.87</v>
      </c>
      <c r="I95" s="67">
        <v>106.9</v>
      </c>
      <c r="J95" s="67">
        <v>107.3</v>
      </c>
      <c r="K95" s="67">
        <v>1.1904761904761878</v>
      </c>
      <c r="L95" s="34">
        <v>110.5</v>
      </c>
      <c r="M95" s="34">
        <v>110.1</v>
      </c>
      <c r="N95" s="34">
        <v>109.8</v>
      </c>
      <c r="O95" s="34">
        <v>4</v>
      </c>
      <c r="P95" s="34">
        <v>105.2</v>
      </c>
      <c r="Q95" s="34">
        <v>111.592</v>
      </c>
      <c r="R95" s="34">
        <v>111.714</v>
      </c>
      <c r="S95" s="34">
        <v>1.11</v>
      </c>
      <c r="T95" s="34">
        <v>99.7</v>
      </c>
      <c r="U95" s="34">
        <v>108.739</v>
      </c>
      <c r="V95" s="34">
        <v>109.812</v>
      </c>
      <c r="W95" s="34">
        <v>5.41</v>
      </c>
      <c r="X95" s="34">
        <v>104.43</v>
      </c>
      <c r="Y95" s="34">
        <v>111.921</v>
      </c>
      <c r="Z95" s="34">
        <v>112.001</v>
      </c>
      <c r="AA95" s="34">
        <v>5.29</v>
      </c>
      <c r="AB95" s="34">
        <v>108.22</v>
      </c>
      <c r="AC95" s="34">
        <v>111.728</v>
      </c>
      <c r="AD95" s="34">
        <v>111.646</v>
      </c>
      <c r="AE95" s="34">
        <v>10.92</v>
      </c>
      <c r="AF95" s="34">
        <v>118.91</v>
      </c>
      <c r="AG95" s="34">
        <v>125.916</v>
      </c>
      <c r="AH95" s="34">
        <v>125.77</v>
      </c>
      <c r="AI95" s="34">
        <v>3.976721629485944</v>
      </c>
      <c r="AJ95" s="34">
        <v>107.2</v>
      </c>
      <c r="AK95" s="34">
        <v>112.7</v>
      </c>
      <c r="AL95" s="34">
        <v>113.4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7">
        <v>104.6</v>
      </c>
      <c r="E96" s="67">
        <v>110.966</v>
      </c>
      <c r="F96" s="67">
        <v>111.249</v>
      </c>
      <c r="G96" s="67">
        <v>1.6361391232763831</v>
      </c>
      <c r="H96" s="67">
        <v>98.77</v>
      </c>
      <c r="I96" s="67">
        <v>106.9</v>
      </c>
      <c r="J96" s="67">
        <v>107.4</v>
      </c>
      <c r="K96" s="67">
        <v>1.0879419764279263</v>
      </c>
      <c r="L96" s="34">
        <v>111.5</v>
      </c>
      <c r="M96" s="34">
        <v>109.3</v>
      </c>
      <c r="N96" s="34">
        <v>110.1</v>
      </c>
      <c r="O96" s="34">
        <v>3.8</v>
      </c>
      <c r="P96" s="34">
        <v>103.9</v>
      </c>
      <c r="Q96" s="34">
        <v>111.898</v>
      </c>
      <c r="R96" s="34">
        <v>112.037</v>
      </c>
      <c r="S96" s="34">
        <v>3.22</v>
      </c>
      <c r="T96" s="34">
        <v>101.94</v>
      </c>
      <c r="U96" s="34">
        <v>109.972</v>
      </c>
      <c r="V96" s="34">
        <v>109.885</v>
      </c>
      <c r="W96" s="34">
        <v>3.86</v>
      </c>
      <c r="X96" s="34">
        <v>106.49</v>
      </c>
      <c r="Y96" s="34">
        <v>112.427</v>
      </c>
      <c r="Z96" s="34">
        <v>112.416</v>
      </c>
      <c r="AA96" s="34">
        <v>5.51</v>
      </c>
      <c r="AB96" s="34">
        <v>110.73</v>
      </c>
      <c r="AC96" s="34">
        <v>112.115</v>
      </c>
      <c r="AD96" s="34">
        <v>112.144</v>
      </c>
      <c r="AE96" s="34">
        <v>9.76</v>
      </c>
      <c r="AF96" s="34">
        <v>119.12</v>
      </c>
      <c r="AG96" s="34">
        <v>126.642</v>
      </c>
      <c r="AH96" s="34">
        <v>126.688</v>
      </c>
      <c r="AI96" s="34">
        <v>3.0710172744721715</v>
      </c>
      <c r="AJ96" s="34">
        <v>107.4</v>
      </c>
      <c r="AK96" s="34">
        <v>113.1</v>
      </c>
      <c r="AL96" s="34">
        <v>113.8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7">
        <v>106.4</v>
      </c>
      <c r="E97" s="34">
        <v>111.987</v>
      </c>
      <c r="F97" s="34">
        <v>111.709</v>
      </c>
      <c r="G97" s="67">
        <v>1.5688209176122383</v>
      </c>
      <c r="H97" s="34">
        <v>102.94</v>
      </c>
      <c r="I97" s="34">
        <v>107.5</v>
      </c>
      <c r="J97" s="34">
        <v>107.6</v>
      </c>
      <c r="K97" s="67">
        <v>-0.9499136442141575</v>
      </c>
      <c r="L97" s="34">
        <v>114.7</v>
      </c>
      <c r="M97" s="34">
        <v>110.5</v>
      </c>
      <c r="N97" s="34">
        <v>110.4</v>
      </c>
      <c r="O97" s="34">
        <v>3.4</v>
      </c>
      <c r="P97" s="34">
        <v>106.5</v>
      </c>
      <c r="Q97" s="34">
        <v>112.431</v>
      </c>
      <c r="R97" s="34">
        <v>112.424</v>
      </c>
      <c r="S97" s="34">
        <v>0.62</v>
      </c>
      <c r="T97" s="34">
        <v>100.01</v>
      </c>
      <c r="U97" s="34">
        <v>109.344</v>
      </c>
      <c r="V97" s="34">
        <v>109.93</v>
      </c>
      <c r="W97" s="34">
        <v>3.97</v>
      </c>
      <c r="X97" s="34">
        <v>106.14</v>
      </c>
      <c r="Y97" s="34">
        <v>112.884</v>
      </c>
      <c r="Z97" s="34">
        <v>112.84</v>
      </c>
      <c r="AA97" s="34">
        <v>4.42</v>
      </c>
      <c r="AB97" s="34">
        <v>111.21</v>
      </c>
      <c r="AC97" s="34">
        <v>112.555</v>
      </c>
      <c r="AD97" s="34">
        <v>112.608</v>
      </c>
      <c r="AE97" s="34">
        <v>8.56</v>
      </c>
      <c r="AF97" s="34">
        <v>120.75</v>
      </c>
      <c r="AG97" s="34">
        <v>127.455</v>
      </c>
      <c r="AH97" s="34">
        <v>127.607</v>
      </c>
      <c r="AI97" s="34">
        <v>2.751423149905115</v>
      </c>
      <c r="AJ97" s="34">
        <v>108.3</v>
      </c>
      <c r="AK97" s="34">
        <v>114.9</v>
      </c>
      <c r="AL97" s="34">
        <v>114.4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7">
        <v>111.9</v>
      </c>
      <c r="E98" s="34">
        <v>112.473</v>
      </c>
      <c r="F98" s="34">
        <v>112.098</v>
      </c>
      <c r="G98" s="67">
        <v>0.331502178442895</v>
      </c>
      <c r="H98" s="34">
        <v>105.93</v>
      </c>
      <c r="I98" s="34">
        <v>107.6</v>
      </c>
      <c r="J98" s="34">
        <v>107.7</v>
      </c>
      <c r="K98" s="67">
        <v>1.8365472910927456</v>
      </c>
      <c r="L98" s="34">
        <v>110.9</v>
      </c>
      <c r="M98" s="34">
        <v>111</v>
      </c>
      <c r="N98" s="34">
        <v>110.8</v>
      </c>
      <c r="O98" s="34">
        <v>3.5</v>
      </c>
      <c r="P98" s="34">
        <v>115.3</v>
      </c>
      <c r="Q98" s="34">
        <v>112.849</v>
      </c>
      <c r="R98" s="34">
        <v>112.848</v>
      </c>
      <c r="S98" s="34">
        <v>-0.06</v>
      </c>
      <c r="T98" s="34">
        <v>102.28</v>
      </c>
      <c r="U98" s="34">
        <v>108.927</v>
      </c>
      <c r="V98" s="34">
        <v>109.97</v>
      </c>
      <c r="W98" s="34">
        <v>6.15</v>
      </c>
      <c r="X98" s="34">
        <v>111.77</v>
      </c>
      <c r="Y98" s="34">
        <v>113.562</v>
      </c>
      <c r="Z98" s="34">
        <v>113.261</v>
      </c>
      <c r="AA98" s="34">
        <v>4.14</v>
      </c>
      <c r="AB98" s="34">
        <v>119.66</v>
      </c>
      <c r="AC98" s="34">
        <v>112.753</v>
      </c>
      <c r="AD98" s="34">
        <v>113.075</v>
      </c>
      <c r="AE98" s="34">
        <v>9.89</v>
      </c>
      <c r="AF98" s="34">
        <v>130.5</v>
      </c>
      <c r="AG98" s="34">
        <v>128.811</v>
      </c>
      <c r="AH98" s="34">
        <v>128.528</v>
      </c>
      <c r="AI98" s="34">
        <v>4.851752021563348</v>
      </c>
      <c r="AJ98" s="34">
        <v>116.7</v>
      </c>
      <c r="AK98" s="34">
        <v>115.1</v>
      </c>
      <c r="AL98" s="34">
        <v>115</v>
      </c>
      <c r="AM98" s="3">
        <v>12</v>
      </c>
    </row>
    <row r="99" spans="1:39" s="38" customFormat="1" ht="12.75">
      <c r="A99" s="58" t="s">
        <v>177</v>
      </c>
      <c r="B99" s="65" t="s">
        <v>97</v>
      </c>
      <c r="C99" s="39">
        <v>4.8</v>
      </c>
      <c r="D99" s="39">
        <v>105.4</v>
      </c>
      <c r="E99" s="39">
        <v>112.745</v>
      </c>
      <c r="F99" s="39">
        <v>112.283</v>
      </c>
      <c r="G99" s="39">
        <v>5.318704284221528</v>
      </c>
      <c r="H99" s="39">
        <v>100.79</v>
      </c>
      <c r="I99" s="39">
        <v>107.8</v>
      </c>
      <c r="J99" s="39">
        <v>107.8</v>
      </c>
      <c r="K99" s="39">
        <v>8.912037037037024</v>
      </c>
      <c r="L99" s="39">
        <v>94.1</v>
      </c>
      <c r="M99" s="39">
        <v>110.7</v>
      </c>
      <c r="N99" s="39">
        <v>111.1</v>
      </c>
      <c r="O99" s="39">
        <v>3.9</v>
      </c>
      <c r="P99" s="39">
        <v>108.4</v>
      </c>
      <c r="Q99" s="39">
        <v>113.517</v>
      </c>
      <c r="R99" s="39">
        <v>113.268</v>
      </c>
      <c r="S99" s="39">
        <v>2.27</v>
      </c>
      <c r="T99" s="39">
        <v>105.61</v>
      </c>
      <c r="U99" s="39">
        <v>108.922</v>
      </c>
      <c r="V99" s="39">
        <v>110.068</v>
      </c>
      <c r="W99" s="39">
        <v>4.06</v>
      </c>
      <c r="X99" s="39">
        <v>107.65</v>
      </c>
      <c r="Y99" s="39">
        <v>113.588</v>
      </c>
      <c r="Z99" s="39">
        <v>113.673</v>
      </c>
      <c r="AA99" s="39">
        <v>5.44</v>
      </c>
      <c r="AB99" s="39">
        <v>101.06</v>
      </c>
      <c r="AC99" s="39">
        <v>113.516</v>
      </c>
      <c r="AD99" s="39">
        <v>113.57</v>
      </c>
      <c r="AE99" s="39">
        <v>9.19</v>
      </c>
      <c r="AF99" s="39">
        <v>122.02</v>
      </c>
      <c r="AG99" s="39">
        <v>129.305</v>
      </c>
      <c r="AH99" s="39">
        <v>129.441</v>
      </c>
      <c r="AI99" s="39">
        <v>4.314477468839885</v>
      </c>
      <c r="AJ99" s="39">
        <v>108.8</v>
      </c>
      <c r="AK99" s="39">
        <v>116</v>
      </c>
      <c r="AL99" s="39">
        <v>115.3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7">
        <v>111.996</v>
      </c>
      <c r="F100" s="67">
        <v>112.348</v>
      </c>
      <c r="G100" s="67">
        <v>2.748796147672547</v>
      </c>
      <c r="H100" s="67">
        <v>102.42</v>
      </c>
      <c r="I100" s="67">
        <v>107.4</v>
      </c>
      <c r="J100" s="67">
        <v>108</v>
      </c>
      <c r="K100" s="67">
        <v>1.0857763300760044</v>
      </c>
      <c r="L100" s="67">
        <v>93.1</v>
      </c>
      <c r="M100" s="34">
        <v>111.1</v>
      </c>
      <c r="N100" s="34">
        <v>111.6</v>
      </c>
      <c r="O100" s="34">
        <v>4.3</v>
      </c>
      <c r="P100" s="34">
        <v>109.4</v>
      </c>
      <c r="Q100" s="34">
        <v>113.833</v>
      </c>
      <c r="R100" s="34">
        <v>113.637</v>
      </c>
      <c r="S100" s="34">
        <v>1.78</v>
      </c>
      <c r="T100" s="34">
        <v>106.65</v>
      </c>
      <c r="U100" s="34">
        <v>109.637</v>
      </c>
      <c r="V100" s="34">
        <v>110.229</v>
      </c>
      <c r="W100" s="34">
        <v>4.54</v>
      </c>
      <c r="X100" s="34">
        <v>106.99</v>
      </c>
      <c r="Y100" s="34">
        <v>113.994</v>
      </c>
      <c r="Z100" s="34">
        <v>114.094</v>
      </c>
      <c r="AA100" s="34">
        <v>4.87</v>
      </c>
      <c r="AB100" s="34">
        <v>106.49</v>
      </c>
      <c r="AC100" s="34">
        <v>113.837</v>
      </c>
      <c r="AD100" s="34">
        <v>114.089</v>
      </c>
      <c r="AE100" s="34">
        <v>9.07</v>
      </c>
      <c r="AF100" s="34">
        <v>122.32</v>
      </c>
      <c r="AG100" s="34">
        <v>130.044</v>
      </c>
      <c r="AH100" s="34">
        <v>130.362</v>
      </c>
      <c r="AI100" s="34">
        <v>3.6156041864890693</v>
      </c>
      <c r="AJ100" s="34">
        <v>108.9</v>
      </c>
      <c r="AK100" s="34">
        <v>115.2</v>
      </c>
      <c r="AL100" s="34">
        <v>115.4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7">
        <v>111.961</v>
      </c>
      <c r="F101" s="67">
        <v>112.567</v>
      </c>
      <c r="G101" s="67">
        <v>-3.5071527457314233</v>
      </c>
      <c r="H101" s="67">
        <v>104.55</v>
      </c>
      <c r="I101" s="67">
        <v>107.3</v>
      </c>
      <c r="J101" s="67">
        <v>108.1</v>
      </c>
      <c r="K101" s="67">
        <v>-3.4849951597289395</v>
      </c>
      <c r="L101" s="67">
        <v>99.7</v>
      </c>
      <c r="M101" s="34">
        <v>111.8</v>
      </c>
      <c r="N101" s="34">
        <v>112</v>
      </c>
      <c r="O101" s="34">
        <v>4.2</v>
      </c>
      <c r="P101" s="34">
        <v>112.6</v>
      </c>
      <c r="Q101" s="34">
        <v>113.852</v>
      </c>
      <c r="R101" s="34">
        <v>113.976</v>
      </c>
      <c r="S101" s="34">
        <v>-5.67</v>
      </c>
      <c r="T101" s="34">
        <v>113.98</v>
      </c>
      <c r="U101" s="34">
        <v>102.935</v>
      </c>
      <c r="V101" s="34">
        <v>110.415</v>
      </c>
      <c r="W101" s="34">
        <v>4</v>
      </c>
      <c r="X101" s="34">
        <v>109.84</v>
      </c>
      <c r="Y101" s="34">
        <v>114.233</v>
      </c>
      <c r="Z101" s="34">
        <v>114.545</v>
      </c>
      <c r="AA101" s="34">
        <v>5.48</v>
      </c>
      <c r="AB101" s="34">
        <v>112.25</v>
      </c>
      <c r="AC101" s="34">
        <v>114.43</v>
      </c>
      <c r="AD101" s="34">
        <v>114.637</v>
      </c>
      <c r="AE101" s="34">
        <v>9.4</v>
      </c>
      <c r="AF101" s="34">
        <v>125.29</v>
      </c>
      <c r="AG101" s="34">
        <v>131.222</v>
      </c>
      <c r="AH101" s="34">
        <v>131.306</v>
      </c>
      <c r="AI101" s="34">
        <v>0.8976660682226212</v>
      </c>
      <c r="AJ101" s="34">
        <v>112.4</v>
      </c>
      <c r="AK101" s="34">
        <v>114.2</v>
      </c>
      <c r="AL101" s="34">
        <v>115.6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67">
        <v>112.984</v>
      </c>
      <c r="F102" s="67">
        <v>113.066</v>
      </c>
      <c r="G102" s="67">
        <v>2.603702603702599</v>
      </c>
      <c r="H102" s="67">
        <v>103.64</v>
      </c>
      <c r="I102" s="67">
        <v>107.6</v>
      </c>
      <c r="J102" s="67">
        <v>108.3</v>
      </c>
      <c r="K102" s="67">
        <v>5.106382978723401</v>
      </c>
      <c r="L102" s="67">
        <v>98.8</v>
      </c>
      <c r="M102" s="34">
        <v>113.1</v>
      </c>
      <c r="N102" s="34">
        <v>112.5</v>
      </c>
      <c r="O102" s="34">
        <v>3.8</v>
      </c>
      <c r="P102" s="34">
        <v>110.9</v>
      </c>
      <c r="Q102" s="34">
        <v>114.346</v>
      </c>
      <c r="R102" s="34">
        <v>114.343</v>
      </c>
      <c r="S102" s="34">
        <v>0.07</v>
      </c>
      <c r="T102" s="34">
        <v>115.81</v>
      </c>
      <c r="U102" s="34">
        <v>110.072</v>
      </c>
      <c r="V102" s="34">
        <v>110.601</v>
      </c>
      <c r="W102" s="34">
        <v>4.3</v>
      </c>
      <c r="X102" s="34">
        <v>112.36</v>
      </c>
      <c r="Y102" s="34">
        <v>115.075</v>
      </c>
      <c r="Z102" s="34">
        <v>115.027</v>
      </c>
      <c r="AA102" s="34">
        <v>6.08</v>
      </c>
      <c r="AB102" s="34">
        <v>114.27</v>
      </c>
      <c r="AC102" s="34">
        <v>115.317</v>
      </c>
      <c r="AD102" s="34">
        <v>115.191</v>
      </c>
      <c r="AE102" s="34">
        <v>7.8</v>
      </c>
      <c r="AF102" s="34">
        <v>128.84</v>
      </c>
      <c r="AG102" s="34">
        <v>131.755</v>
      </c>
      <c r="AH102" s="34">
        <v>132.275</v>
      </c>
      <c r="AI102" s="34">
        <v>4.866850321395773</v>
      </c>
      <c r="AJ102" s="34">
        <v>114.2</v>
      </c>
      <c r="AK102" s="34">
        <v>116.6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7">
        <v>114.116</v>
      </c>
      <c r="F103" s="67">
        <v>113.637</v>
      </c>
      <c r="G103" s="67">
        <v>1.2545927054395478</v>
      </c>
      <c r="H103" s="67">
        <v>112.99</v>
      </c>
      <c r="I103" s="67">
        <v>108.2</v>
      </c>
      <c r="J103" s="67">
        <v>108.5</v>
      </c>
      <c r="K103" s="67">
        <v>-1.8421052631578898</v>
      </c>
      <c r="L103" s="67">
        <v>111.9</v>
      </c>
      <c r="M103" s="34">
        <v>112.9</v>
      </c>
      <c r="N103" s="34">
        <v>113</v>
      </c>
      <c r="O103" s="34">
        <v>3.4</v>
      </c>
      <c r="P103" s="34">
        <v>118.6</v>
      </c>
      <c r="Q103" s="34">
        <v>114.744</v>
      </c>
      <c r="R103" s="34">
        <v>114.749</v>
      </c>
      <c r="S103" s="34">
        <v>1.02</v>
      </c>
      <c r="T103" s="34">
        <v>111.84</v>
      </c>
      <c r="U103" s="34">
        <v>110.722</v>
      </c>
      <c r="V103" s="34">
        <v>110.765</v>
      </c>
      <c r="W103" s="34">
        <v>4.44</v>
      </c>
      <c r="X103" s="34">
        <v>113.86</v>
      </c>
      <c r="Y103" s="34">
        <v>115.911</v>
      </c>
      <c r="Z103" s="34">
        <v>115.513</v>
      </c>
      <c r="AA103" s="34">
        <v>4.51</v>
      </c>
      <c r="AB103" s="34">
        <v>115.54</v>
      </c>
      <c r="AC103" s="34">
        <v>115.584</v>
      </c>
      <c r="AD103" s="34">
        <v>115.712</v>
      </c>
      <c r="AE103" s="34">
        <v>9.31</v>
      </c>
      <c r="AF103" s="34">
        <v>136.19</v>
      </c>
      <c r="AG103" s="34">
        <v>133.765</v>
      </c>
      <c r="AH103" s="34">
        <v>133.26</v>
      </c>
      <c r="AI103" s="34">
        <v>3.237095363079617</v>
      </c>
      <c r="AJ103" s="34">
        <v>118</v>
      </c>
      <c r="AK103" s="34">
        <v>117.8</v>
      </c>
      <c r="AL103" s="34">
        <v>116.5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114.39</v>
      </c>
      <c r="F104" s="67">
        <v>114.048</v>
      </c>
      <c r="G104" s="67">
        <v>0.14465169394746688</v>
      </c>
      <c r="H104" s="67">
        <v>131.54</v>
      </c>
      <c r="I104" s="67">
        <v>108.5</v>
      </c>
      <c r="J104" s="67">
        <v>108.7</v>
      </c>
      <c r="K104" s="67">
        <v>0.6651884700665021</v>
      </c>
      <c r="L104" s="67">
        <v>136.2</v>
      </c>
      <c r="M104" s="34">
        <v>113.6</v>
      </c>
      <c r="N104" s="34">
        <v>113.5</v>
      </c>
      <c r="O104" s="34">
        <v>4.3</v>
      </c>
      <c r="P104" s="34">
        <v>137.1</v>
      </c>
      <c r="Q104" s="34">
        <v>115.299</v>
      </c>
      <c r="R104" s="34">
        <v>115.167</v>
      </c>
      <c r="S104" s="34">
        <v>0.43</v>
      </c>
      <c r="T104" s="34">
        <v>135.69</v>
      </c>
      <c r="U104" s="34">
        <v>109.466</v>
      </c>
      <c r="V104" s="34">
        <v>110.923</v>
      </c>
      <c r="W104" s="34">
        <v>6.92</v>
      </c>
      <c r="X104" s="34">
        <v>135.36</v>
      </c>
      <c r="Y104" s="34">
        <v>116.3</v>
      </c>
      <c r="Z104" s="34">
        <v>115.968</v>
      </c>
      <c r="AA104" s="34">
        <v>5.94</v>
      </c>
      <c r="AB104" s="34">
        <v>136.49</v>
      </c>
      <c r="AC104" s="34">
        <v>116.07</v>
      </c>
      <c r="AD104" s="34">
        <v>116.214</v>
      </c>
      <c r="AE104" s="34">
        <v>10.14</v>
      </c>
      <c r="AF104" s="34">
        <v>158.21</v>
      </c>
      <c r="AG104" s="34">
        <v>134.368</v>
      </c>
      <c r="AH104" s="34">
        <v>134.232</v>
      </c>
      <c r="AI104" s="34">
        <v>3.4822104466313357</v>
      </c>
      <c r="AJ104" s="34">
        <v>136.7</v>
      </c>
      <c r="AK104" s="34">
        <v>115.9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114.105</v>
      </c>
      <c r="F105" s="67">
        <v>114.344</v>
      </c>
      <c r="G105" s="67">
        <v>2.9540952545000487</v>
      </c>
      <c r="H105" s="67">
        <v>119.54</v>
      </c>
      <c r="I105" s="67">
        <v>108.5</v>
      </c>
      <c r="J105" s="67">
        <v>108.9</v>
      </c>
      <c r="K105" s="67">
        <v>6.721311475409827</v>
      </c>
      <c r="L105" s="67">
        <v>130.2</v>
      </c>
      <c r="M105" s="67">
        <v>113.6</v>
      </c>
      <c r="N105" s="67">
        <v>114.1</v>
      </c>
      <c r="O105" s="34">
        <v>4.3</v>
      </c>
      <c r="P105" s="34">
        <v>122.5</v>
      </c>
      <c r="Q105" s="34">
        <v>115.581</v>
      </c>
      <c r="R105" s="34">
        <v>115.582</v>
      </c>
      <c r="S105" s="34">
        <v>1.04</v>
      </c>
      <c r="T105" s="34">
        <v>115.97</v>
      </c>
      <c r="U105" s="34">
        <v>111.404</v>
      </c>
      <c r="V105" s="34">
        <v>111.095</v>
      </c>
      <c r="W105" s="34">
        <v>3.68</v>
      </c>
      <c r="X105" s="34">
        <v>145.74</v>
      </c>
      <c r="Y105" s="34">
        <v>116.295</v>
      </c>
      <c r="Z105" s="34">
        <v>116.399</v>
      </c>
      <c r="AA105" s="34">
        <v>5.48</v>
      </c>
      <c r="AB105" s="34">
        <v>125.69</v>
      </c>
      <c r="AC105" s="34">
        <v>116.476</v>
      </c>
      <c r="AD105" s="34">
        <v>116.729</v>
      </c>
      <c r="AE105" s="34">
        <v>10.1</v>
      </c>
      <c r="AF105" s="34">
        <v>144.41</v>
      </c>
      <c r="AG105" s="34">
        <v>135.244</v>
      </c>
      <c r="AH105" s="34">
        <v>135.184</v>
      </c>
      <c r="AI105" s="34">
        <v>3.7096774193548345</v>
      </c>
      <c r="AJ105" s="34">
        <v>128.6</v>
      </c>
      <c r="AK105" s="34">
        <v>116.4</v>
      </c>
      <c r="AL105" s="34">
        <v>117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114.792</v>
      </c>
      <c r="F106" s="67">
        <v>114.669</v>
      </c>
      <c r="G106" s="67">
        <v>0.8101410598551222</v>
      </c>
      <c r="H106" s="67">
        <v>105.77</v>
      </c>
      <c r="I106" s="67">
        <v>109</v>
      </c>
      <c r="J106" s="67">
        <v>109.2</v>
      </c>
      <c r="K106" s="67">
        <v>2.7960526315789522</v>
      </c>
      <c r="L106" s="67">
        <v>125</v>
      </c>
      <c r="M106" s="67">
        <v>115.6</v>
      </c>
      <c r="N106" s="67">
        <v>114.6</v>
      </c>
      <c r="O106" s="34">
        <v>3.4</v>
      </c>
      <c r="P106" s="34">
        <v>116.3</v>
      </c>
      <c r="Q106" s="34">
        <v>115.954</v>
      </c>
      <c r="R106" s="34">
        <v>116.015</v>
      </c>
      <c r="S106" s="34">
        <v>1.27</v>
      </c>
      <c r="T106" s="34">
        <v>100.82</v>
      </c>
      <c r="U106" s="34">
        <v>110.768</v>
      </c>
      <c r="V106" s="34">
        <v>111.232</v>
      </c>
      <c r="W106" s="34">
        <v>3.4</v>
      </c>
      <c r="X106" s="34">
        <v>112.72</v>
      </c>
      <c r="Y106" s="34">
        <v>116.77</v>
      </c>
      <c r="Z106" s="34">
        <v>116.833</v>
      </c>
      <c r="AA106" s="34">
        <v>5.76</v>
      </c>
      <c r="AB106" s="34">
        <v>109.99</v>
      </c>
      <c r="AC106" s="34">
        <v>117.291</v>
      </c>
      <c r="AD106" s="34">
        <v>117.254</v>
      </c>
      <c r="AE106" s="34">
        <v>8.36</v>
      </c>
      <c r="AF106" s="34">
        <v>146.16</v>
      </c>
      <c r="AG106" s="34">
        <v>136.279</v>
      </c>
      <c r="AH106" s="34">
        <v>136.127</v>
      </c>
      <c r="AI106" s="34">
        <v>2.7923211169284494</v>
      </c>
      <c r="AJ106" s="34">
        <v>117.8</v>
      </c>
      <c r="AK106" s="34">
        <v>118.3</v>
      </c>
      <c r="AL106" s="34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115.094</v>
      </c>
      <c r="F107" s="67">
        <v>115.005</v>
      </c>
      <c r="G107" s="67">
        <v>2.706453851492009</v>
      </c>
      <c r="H107" s="67">
        <v>103.6</v>
      </c>
      <c r="I107" s="67">
        <v>109</v>
      </c>
      <c r="J107" s="67">
        <v>109.4</v>
      </c>
      <c r="K107" s="67">
        <v>3.710407239819</v>
      </c>
      <c r="L107" s="67">
        <v>114.6</v>
      </c>
      <c r="M107" s="67">
        <v>114.3</v>
      </c>
      <c r="N107" s="67">
        <v>115.1</v>
      </c>
      <c r="O107" s="34">
        <v>5</v>
      </c>
      <c r="P107" s="34">
        <v>110.5</v>
      </c>
      <c r="Q107" s="34">
        <v>116.583</v>
      </c>
      <c r="R107" s="34">
        <v>116.477</v>
      </c>
      <c r="S107" s="34">
        <v>2.85</v>
      </c>
      <c r="T107" s="34">
        <v>102.54</v>
      </c>
      <c r="U107" s="34">
        <v>111.261</v>
      </c>
      <c r="V107" s="34">
        <v>111.309</v>
      </c>
      <c r="W107" s="34">
        <v>5.92</v>
      </c>
      <c r="X107" s="34">
        <v>110.61</v>
      </c>
      <c r="Y107" s="34">
        <v>117.526</v>
      </c>
      <c r="Z107" s="34">
        <v>117.272</v>
      </c>
      <c r="AA107" s="34">
        <v>5.39</v>
      </c>
      <c r="AB107" s="34">
        <v>114.05</v>
      </c>
      <c r="AC107" s="34">
        <v>117.532</v>
      </c>
      <c r="AD107" s="34">
        <v>117.771</v>
      </c>
      <c r="AE107" s="34">
        <v>9.03</v>
      </c>
      <c r="AF107" s="34">
        <v>129.65</v>
      </c>
      <c r="AG107" s="34">
        <v>136.97</v>
      </c>
      <c r="AH107" s="34">
        <v>137.064</v>
      </c>
      <c r="AI107" s="34">
        <v>4.757462686567158</v>
      </c>
      <c r="AJ107" s="34">
        <v>112.3</v>
      </c>
      <c r="AK107" s="34">
        <v>117.2</v>
      </c>
      <c r="AL107" s="34">
        <v>117.8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115.469</v>
      </c>
      <c r="F108" s="67">
        <v>115.294</v>
      </c>
      <c r="G108" s="67">
        <v>7.745266781411366</v>
      </c>
      <c r="H108" s="67">
        <v>106.42</v>
      </c>
      <c r="I108" s="67">
        <v>109.4</v>
      </c>
      <c r="J108" s="67">
        <v>109.7</v>
      </c>
      <c r="K108" s="67">
        <v>13.7219730941704</v>
      </c>
      <c r="L108" s="67">
        <v>126.8</v>
      </c>
      <c r="M108" s="67">
        <v>116.1</v>
      </c>
      <c r="N108" s="67">
        <v>115.6</v>
      </c>
      <c r="O108" s="34">
        <v>5</v>
      </c>
      <c r="P108" s="34">
        <v>109.1</v>
      </c>
      <c r="Q108" s="34">
        <v>117.084</v>
      </c>
      <c r="R108" s="34">
        <v>116.933</v>
      </c>
      <c r="S108" s="34">
        <v>0.55</v>
      </c>
      <c r="T108" s="34">
        <v>102.49</v>
      </c>
      <c r="U108" s="34">
        <v>110.594</v>
      </c>
      <c r="V108" s="34">
        <v>111.352</v>
      </c>
      <c r="W108" s="34">
        <v>3.85</v>
      </c>
      <c r="X108" s="34">
        <v>110.59</v>
      </c>
      <c r="Y108" s="34">
        <v>117.418</v>
      </c>
      <c r="Z108" s="34">
        <v>117.714</v>
      </c>
      <c r="AA108" s="34">
        <v>5.47</v>
      </c>
      <c r="AB108" s="34">
        <v>116.79</v>
      </c>
      <c r="AC108" s="34">
        <v>118.311</v>
      </c>
      <c r="AD108" s="34">
        <v>118.278</v>
      </c>
      <c r="AE108" s="34">
        <v>8.91</v>
      </c>
      <c r="AF108" s="34">
        <v>129.73</v>
      </c>
      <c r="AG108" s="34">
        <v>137.952</v>
      </c>
      <c r="AH108" s="34">
        <v>138.004</v>
      </c>
      <c r="AI108" s="34">
        <v>5.121042830540037</v>
      </c>
      <c r="AJ108" s="34">
        <v>112.9</v>
      </c>
      <c r="AK108" s="34">
        <v>118.7</v>
      </c>
      <c r="AL108" s="34">
        <v>118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115.295</v>
      </c>
      <c r="F109" s="67">
        <v>115.585</v>
      </c>
      <c r="G109" s="67">
        <v>-5.449776568875072</v>
      </c>
      <c r="H109" s="67">
        <v>97.33</v>
      </c>
      <c r="I109" s="67">
        <v>109.2</v>
      </c>
      <c r="J109" s="67">
        <v>109.9</v>
      </c>
      <c r="K109" s="67">
        <v>-3.836094158674809</v>
      </c>
      <c r="L109" s="67">
        <v>110.3</v>
      </c>
      <c r="M109" s="67">
        <v>115.8</v>
      </c>
      <c r="N109" s="67">
        <v>116.2</v>
      </c>
      <c r="O109" s="67">
        <v>3.8</v>
      </c>
      <c r="P109" s="67">
        <v>110.5</v>
      </c>
      <c r="Q109" s="67">
        <v>117.354</v>
      </c>
      <c r="R109" s="67">
        <v>117.373</v>
      </c>
      <c r="S109" s="34">
        <v>0.81</v>
      </c>
      <c r="T109" s="34">
        <v>100.82</v>
      </c>
      <c r="U109" s="34">
        <v>110.546</v>
      </c>
      <c r="V109" s="34">
        <v>111.401</v>
      </c>
      <c r="W109" s="34">
        <v>4.56</v>
      </c>
      <c r="X109" s="34">
        <v>110.99</v>
      </c>
      <c r="Y109" s="34">
        <v>118.006</v>
      </c>
      <c r="Z109" s="34">
        <v>118.179</v>
      </c>
      <c r="AA109" s="34">
        <v>4.61</v>
      </c>
      <c r="AB109" s="34">
        <v>116.34</v>
      </c>
      <c r="AC109" s="34">
        <v>118.577</v>
      </c>
      <c r="AD109" s="34">
        <v>118.774</v>
      </c>
      <c r="AE109" s="34">
        <v>8.29</v>
      </c>
      <c r="AF109" s="34">
        <v>130.76</v>
      </c>
      <c r="AG109" s="34">
        <v>138.76</v>
      </c>
      <c r="AH109" s="34">
        <v>138.954</v>
      </c>
      <c r="AI109" s="34">
        <v>1.8467220683287167</v>
      </c>
      <c r="AJ109" s="34">
        <v>110.3</v>
      </c>
      <c r="AK109" s="34">
        <v>117.9</v>
      </c>
      <c r="AL109" s="34">
        <v>118.2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115.806</v>
      </c>
      <c r="F110" s="67">
        <v>115.993</v>
      </c>
      <c r="G110" s="67">
        <v>3.870480505994519</v>
      </c>
      <c r="H110" s="67">
        <v>110.03</v>
      </c>
      <c r="I110" s="67">
        <v>109.7</v>
      </c>
      <c r="J110" s="67">
        <v>110.2</v>
      </c>
      <c r="K110" s="67">
        <v>8.385933273219113</v>
      </c>
      <c r="L110" s="67">
        <v>120.2</v>
      </c>
      <c r="M110" s="67">
        <v>118.2</v>
      </c>
      <c r="N110" s="67">
        <v>116.7</v>
      </c>
      <c r="O110" s="67">
        <v>4.4</v>
      </c>
      <c r="P110" s="67">
        <v>120.4</v>
      </c>
      <c r="Q110" s="67">
        <v>117.73</v>
      </c>
      <c r="R110" s="67">
        <v>117.839</v>
      </c>
      <c r="S110" s="34">
        <v>1.51</v>
      </c>
      <c r="T110" s="34">
        <v>103.83</v>
      </c>
      <c r="U110" s="34">
        <v>110.368</v>
      </c>
      <c r="V110" s="34">
        <v>111.499</v>
      </c>
      <c r="W110" s="34">
        <v>5.11</v>
      </c>
      <c r="X110" s="34">
        <v>117.48</v>
      </c>
      <c r="Y110" s="34">
        <v>118.603</v>
      </c>
      <c r="Z110" s="34">
        <v>118.671</v>
      </c>
      <c r="AA110" s="34">
        <v>6.37</v>
      </c>
      <c r="AB110" s="34">
        <v>127.28</v>
      </c>
      <c r="AC110" s="34">
        <v>119.156</v>
      </c>
      <c r="AD110" s="34">
        <v>119.268</v>
      </c>
      <c r="AE110" s="34">
        <v>8.12</v>
      </c>
      <c r="AF110" s="34">
        <v>141.1</v>
      </c>
      <c r="AG110" s="34">
        <v>139.141</v>
      </c>
      <c r="AH110" s="34">
        <v>139.936</v>
      </c>
      <c r="AI110" s="34">
        <v>2.999143101970865</v>
      </c>
      <c r="AJ110" s="34">
        <v>120.2</v>
      </c>
      <c r="AK110" s="34">
        <v>117.1</v>
      </c>
      <c r="AL110" s="34">
        <v>118.5</v>
      </c>
      <c r="AM110" s="3">
        <v>12</v>
      </c>
    </row>
    <row r="111" spans="1:39" s="38" customFormat="1" ht="12.75">
      <c r="A111" s="58">
        <v>2004</v>
      </c>
      <c r="B111" s="65" t="s">
        <v>97</v>
      </c>
      <c r="C111" s="39">
        <v>3.7</v>
      </c>
      <c r="D111" s="39">
        <v>109.3</v>
      </c>
      <c r="E111" s="39">
        <v>116.67</v>
      </c>
      <c r="F111" s="39">
        <v>116.505</v>
      </c>
      <c r="G111" s="39">
        <v>1.260045639448354</v>
      </c>
      <c r="H111" s="39">
        <v>102.06</v>
      </c>
      <c r="I111" s="39">
        <v>110</v>
      </c>
      <c r="J111" s="39">
        <v>110.5</v>
      </c>
      <c r="K111" s="39">
        <v>4.038257173219991</v>
      </c>
      <c r="L111" s="39">
        <v>97.9</v>
      </c>
      <c r="M111" s="39">
        <v>117</v>
      </c>
      <c r="N111" s="39">
        <v>117.2</v>
      </c>
      <c r="O111" s="39">
        <v>3.9</v>
      </c>
      <c r="P111" s="39">
        <v>112.6</v>
      </c>
      <c r="Q111" s="39">
        <v>118.491</v>
      </c>
      <c r="R111" s="39">
        <v>118.342</v>
      </c>
      <c r="S111" s="39">
        <v>5.67</v>
      </c>
      <c r="T111" s="39">
        <v>111.6</v>
      </c>
      <c r="U111" s="39">
        <v>112.907</v>
      </c>
      <c r="V111" s="39">
        <v>111.583</v>
      </c>
      <c r="W111" s="39">
        <v>5.47</v>
      </c>
      <c r="X111" s="39">
        <v>113.54</v>
      </c>
      <c r="Y111" s="39">
        <v>119.766</v>
      </c>
      <c r="Z111" s="39">
        <v>119.157</v>
      </c>
      <c r="AA111" s="39">
        <v>5</v>
      </c>
      <c r="AB111" s="39">
        <v>106.11</v>
      </c>
      <c r="AC111" s="39">
        <v>119.262</v>
      </c>
      <c r="AD111" s="39">
        <v>119.801</v>
      </c>
      <c r="AE111" s="39">
        <v>9.72</v>
      </c>
      <c r="AF111" s="39">
        <v>133.88</v>
      </c>
      <c r="AG111" s="39">
        <v>141.991</v>
      </c>
      <c r="AH111" s="39">
        <v>140.939</v>
      </c>
      <c r="AI111" s="39">
        <v>3.4926470588235268</v>
      </c>
      <c r="AJ111" s="39">
        <v>112.6</v>
      </c>
      <c r="AK111" s="39">
        <v>120.5</v>
      </c>
      <c r="AL111" s="39">
        <v>119</v>
      </c>
      <c r="AM111" s="62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117.118</v>
      </c>
      <c r="F112" s="67">
        <v>117.005</v>
      </c>
      <c r="G112" s="67">
        <v>1.923452450693223</v>
      </c>
      <c r="H112" s="67">
        <v>104.39</v>
      </c>
      <c r="I112" s="67">
        <v>110.5</v>
      </c>
      <c r="J112" s="67">
        <v>110.9</v>
      </c>
      <c r="K112" s="67">
        <v>4.940923737916228</v>
      </c>
      <c r="L112" s="67">
        <v>97.7</v>
      </c>
      <c r="M112" s="67">
        <v>118.1</v>
      </c>
      <c r="N112" s="67">
        <v>117.6</v>
      </c>
      <c r="O112" s="67">
        <v>3.8</v>
      </c>
      <c r="P112" s="67">
        <v>113.6</v>
      </c>
      <c r="Q112" s="67">
        <v>118.853</v>
      </c>
      <c r="R112" s="67">
        <v>118.853</v>
      </c>
      <c r="S112" s="67">
        <v>1.73</v>
      </c>
      <c r="T112" s="67">
        <v>108.49</v>
      </c>
      <c r="U112" s="34">
        <v>110.456</v>
      </c>
      <c r="V112" s="34">
        <v>111.576</v>
      </c>
      <c r="W112" s="34">
        <v>4.66</v>
      </c>
      <c r="X112" s="34">
        <v>111.98</v>
      </c>
      <c r="Y112" s="34">
        <v>119.779</v>
      </c>
      <c r="Z112" s="34">
        <v>119.601</v>
      </c>
      <c r="AA112" s="34">
        <v>5.65</v>
      </c>
      <c r="AB112" s="34">
        <v>112.5</v>
      </c>
      <c r="AC112" s="34">
        <v>120.527</v>
      </c>
      <c r="AD112" s="34">
        <v>120.38</v>
      </c>
      <c r="AE112" s="34">
        <v>9.32</v>
      </c>
      <c r="AF112" s="34">
        <v>133.71</v>
      </c>
      <c r="AG112" s="34">
        <v>142.195</v>
      </c>
      <c r="AH112" s="34">
        <v>141.904</v>
      </c>
      <c r="AI112" s="34">
        <v>2.6629935720844733</v>
      </c>
      <c r="AJ112" s="34">
        <v>111.8</v>
      </c>
      <c r="AK112" s="34">
        <v>119</v>
      </c>
      <c r="AL112" s="34">
        <v>119.4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117.63</v>
      </c>
      <c r="F113" s="34">
        <v>117.444</v>
      </c>
      <c r="G113" s="67">
        <v>8.914395026303211</v>
      </c>
      <c r="H113" s="34">
        <v>113.87</v>
      </c>
      <c r="I113" s="67">
        <v>110.9</v>
      </c>
      <c r="J113" s="67">
        <v>111.2</v>
      </c>
      <c r="K113" s="67">
        <v>4.312938816449345</v>
      </c>
      <c r="L113" s="67">
        <v>104</v>
      </c>
      <c r="M113" s="67">
        <v>117.9</v>
      </c>
      <c r="N113" s="67">
        <v>118</v>
      </c>
      <c r="O113" s="67">
        <v>6.9</v>
      </c>
      <c r="P113" s="67">
        <v>120.4</v>
      </c>
      <c r="Q113" s="67">
        <v>120.977</v>
      </c>
      <c r="R113" s="67">
        <v>119.338</v>
      </c>
      <c r="S113" s="67">
        <v>8.08</v>
      </c>
      <c r="T113" s="67">
        <v>123.19</v>
      </c>
      <c r="U113" s="34">
        <v>111.944</v>
      </c>
      <c r="V113" s="34">
        <v>111.512</v>
      </c>
      <c r="W113" s="34">
        <v>6.35</v>
      </c>
      <c r="X113" s="34">
        <v>116.82</v>
      </c>
      <c r="Y113" s="34">
        <v>120.238</v>
      </c>
      <c r="Z113" s="34">
        <v>120.006</v>
      </c>
      <c r="AA113" s="34">
        <v>6.67</v>
      </c>
      <c r="AB113" s="34">
        <v>119.74</v>
      </c>
      <c r="AC113" s="34">
        <v>121.078</v>
      </c>
      <c r="AD113" s="34">
        <v>120.921</v>
      </c>
      <c r="AE113" s="34">
        <v>9.66</v>
      </c>
      <c r="AF113" s="34">
        <v>137.39</v>
      </c>
      <c r="AG113" s="34">
        <v>142.979</v>
      </c>
      <c r="AH113" s="34">
        <v>142.826</v>
      </c>
      <c r="AI113" s="34">
        <v>5.871886120996436</v>
      </c>
      <c r="AJ113" s="34">
        <v>119</v>
      </c>
      <c r="AK113" s="107">
        <v>119.6</v>
      </c>
      <c r="AL113" s="119">
        <v>119.8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117.804</v>
      </c>
      <c r="F114" s="34">
        <v>117.841</v>
      </c>
      <c r="G114" s="67">
        <v>8.539174064067922</v>
      </c>
      <c r="H114" s="34">
        <v>112.49</v>
      </c>
      <c r="I114" s="67">
        <v>111.3</v>
      </c>
      <c r="J114" s="67">
        <v>111.5</v>
      </c>
      <c r="K114" s="67">
        <v>10.829959514170044</v>
      </c>
      <c r="L114" s="67">
        <v>109.5</v>
      </c>
      <c r="M114" s="67">
        <v>118</v>
      </c>
      <c r="N114" s="67">
        <v>118.4</v>
      </c>
      <c r="O114" s="67">
        <v>5.7</v>
      </c>
      <c r="P114" s="67">
        <v>117.2</v>
      </c>
      <c r="Q114" s="67">
        <v>120.42</v>
      </c>
      <c r="R114" s="67">
        <v>119.809</v>
      </c>
      <c r="S114" s="67">
        <v>-0.17</v>
      </c>
      <c r="T114" s="67">
        <v>115.61</v>
      </c>
      <c r="U114" s="34">
        <v>109.776</v>
      </c>
      <c r="V114" s="34">
        <v>111.446</v>
      </c>
      <c r="W114" s="34">
        <v>4.53</v>
      </c>
      <c r="X114" s="34">
        <v>117.45</v>
      </c>
      <c r="Y114" s="34">
        <v>120.445</v>
      </c>
      <c r="Z114" s="34">
        <v>120.389</v>
      </c>
      <c r="AA114" s="34">
        <v>4.6</v>
      </c>
      <c r="AB114" s="34">
        <v>119.53</v>
      </c>
      <c r="AC114" s="34">
        <v>121.253</v>
      </c>
      <c r="AD114" s="34">
        <v>121.389</v>
      </c>
      <c r="AE114" s="34">
        <v>9.11</v>
      </c>
      <c r="AF114" s="34">
        <v>140.58</v>
      </c>
      <c r="AG114" s="34">
        <v>143.44</v>
      </c>
      <c r="AH114" s="34">
        <v>143.742</v>
      </c>
      <c r="AI114" s="107">
        <v>3.1523642732048986</v>
      </c>
      <c r="AJ114" s="34">
        <v>117.8</v>
      </c>
      <c r="AK114" s="34">
        <v>120.2</v>
      </c>
      <c r="AL114" s="107">
        <v>120.1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118.283</v>
      </c>
      <c r="F115" s="34">
        <v>118.242</v>
      </c>
      <c r="G115" s="67">
        <v>-3.664041065581026</v>
      </c>
      <c r="H115" s="34">
        <v>108.85</v>
      </c>
      <c r="I115" s="67">
        <v>111.5</v>
      </c>
      <c r="J115" s="67">
        <v>111.9</v>
      </c>
      <c r="K115" s="67">
        <v>-0.983020554066138</v>
      </c>
      <c r="L115" s="67">
        <v>110.8</v>
      </c>
      <c r="M115" s="67">
        <v>118.8</v>
      </c>
      <c r="N115" s="67">
        <v>118.8</v>
      </c>
      <c r="O115" s="67">
        <v>5.1</v>
      </c>
      <c r="P115" s="67">
        <v>124.6</v>
      </c>
      <c r="Q115" s="67">
        <v>121.077</v>
      </c>
      <c r="R115" s="67">
        <v>120.322</v>
      </c>
      <c r="S115" s="67">
        <v>-1.1</v>
      </c>
      <c r="T115" s="67">
        <v>110.62</v>
      </c>
      <c r="U115" s="34">
        <v>110.871</v>
      </c>
      <c r="V115" s="34">
        <v>111.438</v>
      </c>
      <c r="W115" s="34">
        <v>3.3</v>
      </c>
      <c r="X115" s="34">
        <v>117.63</v>
      </c>
      <c r="Y115" s="34">
        <v>120.685</v>
      </c>
      <c r="Z115" s="34">
        <v>120.765</v>
      </c>
      <c r="AA115" s="34">
        <v>4.84</v>
      </c>
      <c r="AB115" s="34">
        <v>121.13</v>
      </c>
      <c r="AC115" s="34">
        <v>121.425</v>
      </c>
      <c r="AD115" s="34">
        <v>121.857</v>
      </c>
      <c r="AE115" s="34">
        <v>7.76</v>
      </c>
      <c r="AF115" s="34">
        <v>146.77</v>
      </c>
      <c r="AG115" s="34">
        <v>144.863</v>
      </c>
      <c r="AH115" s="34">
        <v>144.666</v>
      </c>
      <c r="AI115" s="34">
        <v>1.694915254237288</v>
      </c>
      <c r="AJ115" s="34">
        <v>120</v>
      </c>
      <c r="AK115" s="107">
        <v>120.3</v>
      </c>
      <c r="AL115" s="119">
        <v>120.6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118.809</v>
      </c>
      <c r="F116" s="34">
        <v>118.638</v>
      </c>
      <c r="G116" s="67">
        <v>1.6572905580051749</v>
      </c>
      <c r="H116" s="34">
        <v>133.72</v>
      </c>
      <c r="I116" s="67">
        <v>112</v>
      </c>
      <c r="J116" s="67">
        <v>112.2</v>
      </c>
      <c r="K116" s="67">
        <v>2.1292217327459664</v>
      </c>
      <c r="L116" s="67">
        <v>139.1</v>
      </c>
      <c r="M116" s="67">
        <v>119.1</v>
      </c>
      <c r="N116" s="67">
        <v>119.3</v>
      </c>
      <c r="O116" s="67">
        <v>5.1</v>
      </c>
      <c r="P116" s="67">
        <v>144.1</v>
      </c>
      <c r="Q116" s="67">
        <v>120.984</v>
      </c>
      <c r="R116" s="67">
        <v>120.909</v>
      </c>
      <c r="S116" s="34">
        <v>3.34</v>
      </c>
      <c r="T116" s="34">
        <v>140.22</v>
      </c>
      <c r="U116" s="34">
        <v>111.526</v>
      </c>
      <c r="V116" s="34">
        <v>111.465</v>
      </c>
      <c r="W116" s="34">
        <v>5.39</v>
      </c>
      <c r="X116" s="34">
        <v>142.65</v>
      </c>
      <c r="Y116" s="34">
        <v>121.144</v>
      </c>
      <c r="Z116" s="34">
        <v>121.148</v>
      </c>
      <c r="AA116" s="34">
        <v>5.83</v>
      </c>
      <c r="AB116" s="34">
        <v>144.44</v>
      </c>
      <c r="AC116" s="34">
        <v>122.301</v>
      </c>
      <c r="AD116" s="34">
        <v>122.373</v>
      </c>
      <c r="AE116" s="34">
        <v>8.51</v>
      </c>
      <c r="AF116" s="34">
        <v>171.68</v>
      </c>
      <c r="AG116" s="34">
        <v>145.052</v>
      </c>
      <c r="AH116" s="34">
        <v>145.604</v>
      </c>
      <c r="AI116" s="34">
        <v>5.267008046817862</v>
      </c>
      <c r="AJ116" s="34">
        <v>143.9</v>
      </c>
      <c r="AK116" s="34">
        <v>121</v>
      </c>
      <c r="AL116" s="34">
        <v>121.1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119.155</v>
      </c>
      <c r="F117" s="34">
        <v>118.975</v>
      </c>
      <c r="G117" s="67">
        <v>7.010205788857283</v>
      </c>
      <c r="H117" s="34">
        <v>127.92</v>
      </c>
      <c r="I117" s="34">
        <v>112.3</v>
      </c>
      <c r="J117" s="67">
        <v>112.5</v>
      </c>
      <c r="K117" s="67">
        <v>16.666666666666682</v>
      </c>
      <c r="L117" s="67">
        <v>151.9</v>
      </c>
      <c r="M117" s="67">
        <v>120.2</v>
      </c>
      <c r="N117" s="67">
        <v>119.8</v>
      </c>
      <c r="O117" s="67">
        <v>6</v>
      </c>
      <c r="P117" s="67">
        <v>129.9</v>
      </c>
      <c r="Q117" s="67">
        <v>122.293</v>
      </c>
      <c r="R117" s="67">
        <v>121.545</v>
      </c>
      <c r="S117" s="34">
        <v>-3.24</v>
      </c>
      <c r="T117" s="34">
        <v>112.21</v>
      </c>
      <c r="U117" s="34">
        <v>109.905</v>
      </c>
      <c r="V117" s="34">
        <v>111.504</v>
      </c>
      <c r="W117" s="34">
        <v>3.8</v>
      </c>
      <c r="X117" s="34">
        <v>151.28</v>
      </c>
      <c r="Y117" s="34">
        <v>121.388</v>
      </c>
      <c r="Z117" s="34">
        <v>121.544</v>
      </c>
      <c r="AA117" s="34">
        <v>5.37</v>
      </c>
      <c r="AB117" s="34">
        <v>132.44</v>
      </c>
      <c r="AC117" s="34">
        <v>122.661</v>
      </c>
      <c r="AD117" s="34">
        <v>122.917</v>
      </c>
      <c r="AE117" s="34">
        <v>8.92</v>
      </c>
      <c r="AF117" s="34">
        <v>157.29</v>
      </c>
      <c r="AG117" s="34">
        <v>146.567</v>
      </c>
      <c r="AH117" s="34">
        <v>146.567</v>
      </c>
      <c r="AI117" s="34">
        <v>4.898911353032669</v>
      </c>
      <c r="AJ117" s="34">
        <v>134.9</v>
      </c>
      <c r="AK117" s="34">
        <v>122.6</v>
      </c>
      <c r="AL117" s="34">
        <v>121.5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119.15</v>
      </c>
      <c r="F118" s="34">
        <v>119.275</v>
      </c>
      <c r="G118" s="67">
        <v>-0.9265387160820553</v>
      </c>
      <c r="H118" s="34">
        <v>104.79</v>
      </c>
      <c r="I118" s="34">
        <v>112.5</v>
      </c>
      <c r="J118" s="67">
        <v>112.8</v>
      </c>
      <c r="K118" s="67">
        <v>-5.2</v>
      </c>
      <c r="L118" s="67">
        <v>118.5</v>
      </c>
      <c r="M118" s="67">
        <v>119.4</v>
      </c>
      <c r="N118" s="67">
        <v>120.3</v>
      </c>
      <c r="O118" s="67">
        <v>5.6</v>
      </c>
      <c r="P118" s="67">
        <v>122.8</v>
      </c>
      <c r="Q118" s="67">
        <v>122.366</v>
      </c>
      <c r="R118" s="67">
        <v>122.161</v>
      </c>
      <c r="S118" s="34">
        <v>-0.39</v>
      </c>
      <c r="T118" s="34">
        <v>100.43</v>
      </c>
      <c r="U118" s="34">
        <v>111.005</v>
      </c>
      <c r="V118" s="34">
        <v>111.62</v>
      </c>
      <c r="W118" s="34">
        <v>4.57</v>
      </c>
      <c r="X118" s="34">
        <v>117.88</v>
      </c>
      <c r="Y118" s="34">
        <v>122.092</v>
      </c>
      <c r="Z118" s="34">
        <v>121.952</v>
      </c>
      <c r="AA118" s="34">
        <v>5.16</v>
      </c>
      <c r="AB118" s="34">
        <v>115.67</v>
      </c>
      <c r="AC118" s="34">
        <v>123.42</v>
      </c>
      <c r="AD118" s="34">
        <v>123.473</v>
      </c>
      <c r="AE118" s="34">
        <v>8.11</v>
      </c>
      <c r="AF118" s="34">
        <v>158.02</v>
      </c>
      <c r="AG118" s="34">
        <v>147.632</v>
      </c>
      <c r="AH118" s="34">
        <v>147.545</v>
      </c>
      <c r="AI118" s="34">
        <v>2.6315789473684283</v>
      </c>
      <c r="AJ118" s="34">
        <v>120.9</v>
      </c>
      <c r="AK118" s="107">
        <v>121.1</v>
      </c>
      <c r="AL118" s="119">
        <v>121.9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119.299</v>
      </c>
      <c r="F119" s="34">
        <v>119.67</v>
      </c>
      <c r="G119" s="67">
        <v>5.8880308880308965</v>
      </c>
      <c r="H119" s="34">
        <v>109.7</v>
      </c>
      <c r="I119" s="34">
        <v>112.8</v>
      </c>
      <c r="J119" s="67">
        <v>113.1</v>
      </c>
      <c r="K119" s="67">
        <v>7.940663176265278</v>
      </c>
      <c r="L119" s="67">
        <v>123.7</v>
      </c>
      <c r="M119" s="67">
        <v>120.7</v>
      </c>
      <c r="N119" s="67">
        <v>120.9</v>
      </c>
      <c r="O119" s="67">
        <v>5.7</v>
      </c>
      <c r="P119" s="67">
        <v>116.8</v>
      </c>
      <c r="Q119" s="67">
        <v>123.037</v>
      </c>
      <c r="R119" s="67">
        <v>122.748</v>
      </c>
      <c r="S119" s="34">
        <v>-0.27</v>
      </c>
      <c r="T119" s="34">
        <v>102.27</v>
      </c>
      <c r="U119" s="34">
        <v>111.194</v>
      </c>
      <c r="V119" s="34">
        <v>111.801</v>
      </c>
      <c r="W119" s="34">
        <v>3.81</v>
      </c>
      <c r="X119" s="34">
        <v>114.83</v>
      </c>
      <c r="Y119" s="34">
        <v>122.215</v>
      </c>
      <c r="Z119" s="34">
        <v>122.367</v>
      </c>
      <c r="AA119" s="34">
        <v>5.45</v>
      </c>
      <c r="AB119" s="34">
        <v>120.26</v>
      </c>
      <c r="AC119" s="34">
        <v>124.07</v>
      </c>
      <c r="AD119" s="34">
        <v>124.01</v>
      </c>
      <c r="AE119" s="34">
        <v>8.18</v>
      </c>
      <c r="AF119" s="34">
        <v>140.25</v>
      </c>
      <c r="AG119" s="34">
        <v>148.101</v>
      </c>
      <c r="AH119" s="34">
        <v>148.533</v>
      </c>
      <c r="AI119" s="34">
        <v>4.452359750667854</v>
      </c>
      <c r="AJ119" s="34">
        <v>117.3</v>
      </c>
      <c r="AK119" s="34">
        <v>122</v>
      </c>
      <c r="AL119" s="34">
        <v>122.3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120.479</v>
      </c>
      <c r="F120" s="34">
        <v>120.179</v>
      </c>
      <c r="G120" s="67">
        <v>2.2082315354256665</v>
      </c>
      <c r="H120" s="34">
        <v>108.77</v>
      </c>
      <c r="I120" s="34">
        <v>113.2</v>
      </c>
      <c r="J120" s="67">
        <v>113.3</v>
      </c>
      <c r="K120" s="67">
        <v>4.416403785488965</v>
      </c>
      <c r="L120" s="67">
        <v>132.4</v>
      </c>
      <c r="M120" s="67">
        <v>122.2</v>
      </c>
      <c r="N120" s="67">
        <v>121.4</v>
      </c>
      <c r="O120" s="67">
        <v>5.4</v>
      </c>
      <c r="P120" s="67">
        <v>115</v>
      </c>
      <c r="Q120" s="67">
        <v>123.519</v>
      </c>
      <c r="R120" s="67">
        <v>123.328</v>
      </c>
      <c r="S120" s="34">
        <v>0.71</v>
      </c>
      <c r="T120" s="34">
        <v>103.22</v>
      </c>
      <c r="U120" s="34">
        <v>111.567</v>
      </c>
      <c r="V120" s="34">
        <v>112.007</v>
      </c>
      <c r="W120" s="34">
        <v>4.95</v>
      </c>
      <c r="X120" s="34">
        <v>116.07</v>
      </c>
      <c r="Y120" s="34">
        <v>123.17</v>
      </c>
      <c r="Z120" s="34">
        <v>122.782</v>
      </c>
      <c r="AA120" s="34">
        <v>4.27</v>
      </c>
      <c r="AB120" s="34">
        <v>121.77</v>
      </c>
      <c r="AC120" s="34">
        <v>124.142</v>
      </c>
      <c r="AD120" s="34">
        <v>124.528</v>
      </c>
      <c r="AE120" s="34">
        <v>7.95</v>
      </c>
      <c r="AF120" s="34">
        <v>140.04</v>
      </c>
      <c r="AG120" s="34">
        <v>149.896</v>
      </c>
      <c r="AH120" s="34">
        <v>149.536</v>
      </c>
      <c r="AI120" s="34">
        <v>3.011514614703269</v>
      </c>
      <c r="AJ120" s="34">
        <v>116.3</v>
      </c>
      <c r="AK120" s="34">
        <v>123.6</v>
      </c>
      <c r="AL120" s="34">
        <v>122.9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120.719</v>
      </c>
      <c r="F121" s="34">
        <v>120.676</v>
      </c>
      <c r="G121" s="67">
        <v>3.852871673687455</v>
      </c>
      <c r="H121" s="34">
        <v>101.08</v>
      </c>
      <c r="I121" s="34">
        <v>113.3</v>
      </c>
      <c r="J121" s="67">
        <v>113.6</v>
      </c>
      <c r="K121" s="67">
        <v>7.343608340888494</v>
      </c>
      <c r="L121" s="67">
        <v>118.4</v>
      </c>
      <c r="M121" s="67">
        <v>121.8</v>
      </c>
      <c r="N121" s="67">
        <v>122</v>
      </c>
      <c r="O121" s="67">
        <v>5.6</v>
      </c>
      <c r="P121" s="67">
        <v>116.7</v>
      </c>
      <c r="Q121" s="67">
        <v>124.038</v>
      </c>
      <c r="R121" s="67">
        <v>123.899</v>
      </c>
      <c r="S121" s="34">
        <v>1.39</v>
      </c>
      <c r="T121" s="34">
        <v>102.22</v>
      </c>
      <c r="U121" s="34">
        <v>112.08</v>
      </c>
      <c r="V121" s="34">
        <v>112.214</v>
      </c>
      <c r="W121" s="34">
        <v>5.27</v>
      </c>
      <c r="X121" s="34">
        <v>116.84</v>
      </c>
      <c r="Y121" s="34">
        <v>123.316</v>
      </c>
      <c r="Z121" s="34">
        <v>123.18</v>
      </c>
      <c r="AA121" s="34">
        <v>5.58</v>
      </c>
      <c r="AB121" s="34">
        <v>122.83</v>
      </c>
      <c r="AC121" s="34">
        <v>124.774</v>
      </c>
      <c r="AD121" s="34">
        <v>125.086</v>
      </c>
      <c r="AE121" s="34">
        <v>9.08</v>
      </c>
      <c r="AF121" s="34">
        <v>142.63</v>
      </c>
      <c r="AG121" s="34">
        <v>150.318</v>
      </c>
      <c r="AH121" s="34">
        <v>150.542</v>
      </c>
      <c r="AI121" s="34">
        <v>5.1677243880326404</v>
      </c>
      <c r="AJ121" s="34">
        <v>116</v>
      </c>
      <c r="AK121" s="34">
        <v>122.8</v>
      </c>
      <c r="AL121" s="34">
        <v>123.4</v>
      </c>
      <c r="AM121" s="3">
        <v>11</v>
      </c>
    </row>
    <row r="122" spans="1:39" ht="12.75">
      <c r="A122" s="108" t="s">
        <v>179</v>
      </c>
      <c r="B122" s="111" t="s">
        <v>123</v>
      </c>
      <c r="C122" s="34">
        <v>6.8</v>
      </c>
      <c r="D122" s="34">
        <v>124.7</v>
      </c>
      <c r="E122" s="34">
        <v>121.22</v>
      </c>
      <c r="F122" s="34">
        <v>121.127</v>
      </c>
      <c r="G122" s="34">
        <v>6.789057529764609</v>
      </c>
      <c r="H122" s="34">
        <v>117.5</v>
      </c>
      <c r="I122" s="34">
        <v>113.5</v>
      </c>
      <c r="J122" s="67">
        <v>113.8</v>
      </c>
      <c r="K122" s="67">
        <v>14.309484193011649</v>
      </c>
      <c r="L122" s="67">
        <v>137.4</v>
      </c>
      <c r="M122" s="67">
        <v>122.1</v>
      </c>
      <c r="N122" s="67">
        <v>122.7</v>
      </c>
      <c r="O122" s="67">
        <v>6.1</v>
      </c>
      <c r="P122" s="67">
        <v>127.7</v>
      </c>
      <c r="Q122" s="67">
        <v>124.519</v>
      </c>
      <c r="R122" s="67">
        <v>124.478</v>
      </c>
      <c r="S122" s="34">
        <v>2.51</v>
      </c>
      <c r="T122" s="34">
        <v>106.43</v>
      </c>
      <c r="U122" s="34">
        <v>111.257</v>
      </c>
      <c r="V122" s="34">
        <v>112.433</v>
      </c>
      <c r="W122" s="34">
        <v>5.32</v>
      </c>
      <c r="X122" s="34">
        <v>123.74</v>
      </c>
      <c r="Y122" s="34">
        <v>123.641</v>
      </c>
      <c r="Z122" s="34">
        <v>123.56</v>
      </c>
      <c r="AA122" s="34">
        <v>5.36</v>
      </c>
      <c r="AB122" s="34">
        <v>134.09</v>
      </c>
      <c r="AC122" s="34">
        <v>125.484</v>
      </c>
      <c r="AD122" s="34">
        <v>125.695</v>
      </c>
      <c r="AE122" s="34">
        <v>9.53</v>
      </c>
      <c r="AF122" s="34">
        <v>154.55</v>
      </c>
      <c r="AG122" s="34">
        <v>151.735</v>
      </c>
      <c r="AH122" s="34">
        <v>151.549</v>
      </c>
      <c r="AI122" s="107">
        <v>6.988352745424285</v>
      </c>
      <c r="AJ122" s="34">
        <v>128.6</v>
      </c>
      <c r="AK122" s="34">
        <v>124.3</v>
      </c>
      <c r="AL122" s="107">
        <v>124</v>
      </c>
      <c r="AM122" s="3">
        <v>12</v>
      </c>
    </row>
    <row r="123" spans="1:39" s="38" customFormat="1" ht="12.75">
      <c r="A123" s="112" t="s">
        <v>180</v>
      </c>
      <c r="B123" s="113" t="s">
        <v>97</v>
      </c>
      <c r="C123" s="39">
        <v>2.2</v>
      </c>
      <c r="D123" s="39">
        <v>111.7</v>
      </c>
      <c r="E123" s="39">
        <v>121.203</v>
      </c>
      <c r="F123" s="39">
        <v>121.639</v>
      </c>
      <c r="G123" s="39">
        <v>1.0484029002547455</v>
      </c>
      <c r="H123" s="39">
        <v>103.13</v>
      </c>
      <c r="I123" s="39">
        <v>113.6</v>
      </c>
      <c r="J123" s="39">
        <v>114</v>
      </c>
      <c r="K123" s="39">
        <v>1.0214504596527068</v>
      </c>
      <c r="L123" s="39">
        <v>98.9</v>
      </c>
      <c r="M123" s="39">
        <v>122.9</v>
      </c>
      <c r="N123" s="39">
        <v>123.4</v>
      </c>
      <c r="O123" s="39">
        <v>4.7</v>
      </c>
      <c r="P123" s="39">
        <v>117.9</v>
      </c>
      <c r="Q123" s="39">
        <v>124.916</v>
      </c>
      <c r="R123" s="39">
        <v>125.107</v>
      </c>
      <c r="S123" s="39">
        <v>-1.69</v>
      </c>
      <c r="T123" s="39">
        <v>109.72</v>
      </c>
      <c r="U123" s="39">
        <v>112.789</v>
      </c>
      <c r="V123" s="39">
        <v>112.68</v>
      </c>
      <c r="W123" s="39">
        <v>1.84</v>
      </c>
      <c r="X123" s="39">
        <v>115.63</v>
      </c>
      <c r="Y123" s="39">
        <v>123.442</v>
      </c>
      <c r="Z123" s="39">
        <v>123.955</v>
      </c>
      <c r="AA123" s="39">
        <v>7.34</v>
      </c>
      <c r="AB123" s="39">
        <v>113.89</v>
      </c>
      <c r="AC123" s="39">
        <v>126.741</v>
      </c>
      <c r="AD123" s="39">
        <v>126.274</v>
      </c>
      <c r="AE123" s="39">
        <v>6.12</v>
      </c>
      <c r="AF123" s="39">
        <v>142.07</v>
      </c>
      <c r="AG123" s="39">
        <v>151.639</v>
      </c>
      <c r="AH123" s="39">
        <v>152.579</v>
      </c>
      <c r="AI123" s="39">
        <v>3.0195381882770924</v>
      </c>
      <c r="AJ123" s="39">
        <v>116</v>
      </c>
      <c r="AK123" s="39">
        <v>124.4</v>
      </c>
      <c r="AL123" s="39">
        <v>124.8</v>
      </c>
      <c r="AM123" s="62" t="s">
        <v>181</v>
      </c>
    </row>
    <row r="124" spans="1:39" ht="12.75">
      <c r="A124" s="108" t="s">
        <v>180</v>
      </c>
      <c r="B124" s="74" t="s">
        <v>101</v>
      </c>
      <c r="C124" s="34">
        <v>5.2</v>
      </c>
      <c r="D124" s="34">
        <v>115.2</v>
      </c>
      <c r="E124" s="34">
        <v>122.444</v>
      </c>
      <c r="F124" s="34">
        <v>122.273</v>
      </c>
      <c r="G124" s="34">
        <v>5.383657438451964</v>
      </c>
      <c r="H124" s="34">
        <v>110.01</v>
      </c>
      <c r="I124" s="34">
        <v>114.1</v>
      </c>
      <c r="J124" s="34">
        <v>114.3</v>
      </c>
      <c r="K124" s="67">
        <v>5.936540429887407</v>
      </c>
      <c r="L124" s="34">
        <v>103.5</v>
      </c>
      <c r="M124" s="34">
        <v>123.8</v>
      </c>
      <c r="N124" s="34">
        <v>124.1</v>
      </c>
      <c r="O124" s="34">
        <v>5.2</v>
      </c>
      <c r="P124" s="34">
        <v>119.5</v>
      </c>
      <c r="Q124" s="34">
        <v>125.712</v>
      </c>
      <c r="R124" s="34">
        <v>125.833</v>
      </c>
      <c r="S124" s="34">
        <v>3.41</v>
      </c>
      <c r="T124" s="34">
        <v>112.19</v>
      </c>
      <c r="U124" s="34">
        <v>111.906</v>
      </c>
      <c r="V124" s="34">
        <v>112.944</v>
      </c>
      <c r="W124" s="34">
        <v>4.43</v>
      </c>
      <c r="X124" s="34">
        <v>116.93</v>
      </c>
      <c r="Y124" s="34">
        <v>124.104</v>
      </c>
      <c r="Z124" s="34">
        <v>124.398</v>
      </c>
      <c r="AA124" s="34">
        <v>4.92</v>
      </c>
      <c r="AB124" s="34">
        <v>118.04</v>
      </c>
      <c r="AC124" s="34">
        <v>126.283</v>
      </c>
      <c r="AD124" s="34">
        <v>126.773</v>
      </c>
      <c r="AE124" s="34">
        <v>8.18</v>
      </c>
      <c r="AF124" s="34">
        <v>144.65</v>
      </c>
      <c r="AG124" s="34">
        <v>153.605</v>
      </c>
      <c r="AH124" s="34">
        <v>153.657</v>
      </c>
      <c r="AI124" s="107">
        <v>5.813953488372093</v>
      </c>
      <c r="AJ124" s="107">
        <v>118.3</v>
      </c>
      <c r="AK124" s="107">
        <v>125.4</v>
      </c>
      <c r="AL124" s="107">
        <v>125.6</v>
      </c>
      <c r="AM124" s="3">
        <v>2</v>
      </c>
    </row>
    <row r="125" spans="1:39" ht="12.75">
      <c r="A125" s="114" t="s">
        <v>180</v>
      </c>
      <c r="B125" s="111" t="s">
        <v>105</v>
      </c>
      <c r="C125" s="34">
        <v>4.5</v>
      </c>
      <c r="D125" s="34">
        <v>122.3</v>
      </c>
      <c r="E125" s="34">
        <v>123.453</v>
      </c>
      <c r="F125" s="34">
        <v>122.862</v>
      </c>
      <c r="G125" s="34">
        <v>6.498638798630009</v>
      </c>
      <c r="H125" s="34">
        <v>121.27</v>
      </c>
      <c r="I125" s="34">
        <v>114.5</v>
      </c>
      <c r="J125" s="34">
        <v>114.5</v>
      </c>
      <c r="K125" s="67">
        <v>5.961538461538464</v>
      </c>
      <c r="L125" s="34">
        <v>110.2</v>
      </c>
      <c r="M125" s="34">
        <v>124</v>
      </c>
      <c r="N125" s="34">
        <v>125</v>
      </c>
      <c r="O125" s="34">
        <v>5.2</v>
      </c>
      <c r="P125" s="34">
        <v>126.7</v>
      </c>
      <c r="Q125" s="34">
        <v>127.004</v>
      </c>
      <c r="R125" s="34">
        <v>126.609</v>
      </c>
      <c r="S125" s="34">
        <v>-1.96</v>
      </c>
      <c r="T125" s="34">
        <v>120.77</v>
      </c>
      <c r="U125" s="34">
        <v>111.775</v>
      </c>
      <c r="V125" s="34">
        <v>113.276</v>
      </c>
      <c r="W125" s="34">
        <v>3</v>
      </c>
      <c r="X125" s="34">
        <v>120.32</v>
      </c>
      <c r="Y125" s="34">
        <v>125.203</v>
      </c>
      <c r="Z125" s="34">
        <v>124.871</v>
      </c>
      <c r="AA125" s="34">
        <v>3.7</v>
      </c>
      <c r="AB125" s="34">
        <v>124.17</v>
      </c>
      <c r="AC125" s="34">
        <v>127.107</v>
      </c>
      <c r="AD125" s="34">
        <v>127.266</v>
      </c>
      <c r="AE125" s="34">
        <v>7.5</v>
      </c>
      <c r="AF125" s="34">
        <v>147.69</v>
      </c>
      <c r="AG125" s="34">
        <v>155.057</v>
      </c>
      <c r="AH125" s="34">
        <v>154.756</v>
      </c>
      <c r="AI125" s="107">
        <v>4.873949579831931</v>
      </c>
      <c r="AJ125" s="107">
        <v>124.8</v>
      </c>
      <c r="AK125" s="107">
        <v>127</v>
      </c>
      <c r="AL125" s="107">
        <v>126.4</v>
      </c>
      <c r="AM125" s="3">
        <v>3</v>
      </c>
    </row>
    <row r="126" spans="1:39" ht="12.75">
      <c r="A126" s="114" t="s">
        <v>180</v>
      </c>
      <c r="B126" s="111" t="s">
        <v>109</v>
      </c>
      <c r="C126" s="34">
        <v>5.3</v>
      </c>
      <c r="D126" s="34">
        <v>122.4</v>
      </c>
      <c r="E126" s="34">
        <v>123.67</v>
      </c>
      <c r="F126" s="34">
        <v>123.201</v>
      </c>
      <c r="G126" s="34">
        <v>3.8225620055116116</v>
      </c>
      <c r="H126" s="34">
        <v>116.79</v>
      </c>
      <c r="I126" s="34">
        <v>114.5</v>
      </c>
      <c r="J126" s="34">
        <v>114.6</v>
      </c>
      <c r="K126" s="34">
        <v>7.76255707762557</v>
      </c>
      <c r="L126" s="34">
        <v>118</v>
      </c>
      <c r="M126" s="34">
        <v>126.6</v>
      </c>
      <c r="N126" s="34">
        <v>125.9</v>
      </c>
      <c r="O126" s="34">
        <v>6.6</v>
      </c>
      <c r="P126" s="34">
        <v>124.9</v>
      </c>
      <c r="Q126" s="34">
        <v>128.067</v>
      </c>
      <c r="R126" s="34">
        <v>127.27</v>
      </c>
      <c r="S126" s="34">
        <v>5.52</v>
      </c>
      <c r="T126" s="34">
        <v>121.99</v>
      </c>
      <c r="U126" s="34">
        <v>113.603</v>
      </c>
      <c r="V126" s="34">
        <v>113.699</v>
      </c>
      <c r="W126" s="34">
        <v>4.14</v>
      </c>
      <c r="X126" s="34">
        <v>122.31</v>
      </c>
      <c r="Y126" s="34">
        <v>125.666</v>
      </c>
      <c r="Z126" s="34">
        <v>125.325</v>
      </c>
      <c r="AA126" s="34">
        <v>5.19</v>
      </c>
      <c r="AB126" s="34">
        <v>125.74</v>
      </c>
      <c r="AC126" s="34">
        <v>127.71</v>
      </c>
      <c r="AD126" s="34">
        <v>127.768</v>
      </c>
      <c r="AE126" s="34">
        <v>10.24</v>
      </c>
      <c r="AF126" s="34">
        <v>154.98</v>
      </c>
      <c r="AG126" s="34">
        <v>157.073</v>
      </c>
      <c r="AH126" s="34">
        <v>155.815</v>
      </c>
      <c r="AI126" s="107">
        <v>6.791171477079796</v>
      </c>
      <c r="AJ126" s="107">
        <v>125.8</v>
      </c>
      <c r="AK126" s="107">
        <v>127.6</v>
      </c>
      <c r="AL126" s="107">
        <v>126.9</v>
      </c>
      <c r="AM126" s="3">
        <v>4</v>
      </c>
    </row>
    <row r="127" spans="1:39" s="67" customFormat="1" ht="12.75">
      <c r="A127" s="115" t="s">
        <v>180</v>
      </c>
      <c r="B127" s="109" t="s">
        <v>111</v>
      </c>
      <c r="C127" s="34">
        <v>3.9</v>
      </c>
      <c r="D127" s="34">
        <v>121.3</v>
      </c>
      <c r="E127" s="34">
        <v>123.229</v>
      </c>
      <c r="F127" s="34">
        <v>123.351</v>
      </c>
      <c r="G127" s="34">
        <v>1.782269177767581</v>
      </c>
      <c r="H127" s="34">
        <v>110.79</v>
      </c>
      <c r="I127" s="34">
        <v>114.2</v>
      </c>
      <c r="J127" s="34">
        <v>114.8</v>
      </c>
      <c r="K127" s="34">
        <v>5.866425992779783</v>
      </c>
      <c r="L127" s="34">
        <v>117.3</v>
      </c>
      <c r="M127" s="34">
        <v>126.9</v>
      </c>
      <c r="N127" s="34">
        <v>126.8</v>
      </c>
      <c r="O127" s="34">
        <v>5.5</v>
      </c>
      <c r="P127" s="34">
        <v>131.4</v>
      </c>
      <c r="Q127" s="34">
        <v>127.974</v>
      </c>
      <c r="R127" s="34">
        <v>127.729</v>
      </c>
      <c r="S127" s="34">
        <v>1.1</v>
      </c>
      <c r="T127" s="34">
        <v>111.83</v>
      </c>
      <c r="U127" s="34">
        <v>113.448</v>
      </c>
      <c r="V127" s="34">
        <v>114.149</v>
      </c>
      <c r="W127" s="34">
        <v>3.77</v>
      </c>
      <c r="X127" s="34">
        <v>122.06</v>
      </c>
      <c r="Y127" s="34">
        <v>125.879</v>
      </c>
      <c r="Z127" s="34">
        <v>125.742</v>
      </c>
      <c r="AA127" s="34">
        <v>6.32</v>
      </c>
      <c r="AB127" s="34">
        <v>128.78</v>
      </c>
      <c r="AC127" s="34">
        <v>128.512</v>
      </c>
      <c r="AD127" s="34">
        <v>128.201</v>
      </c>
      <c r="AE127" s="34">
        <v>7.7</v>
      </c>
      <c r="AF127" s="34">
        <v>158.07</v>
      </c>
      <c r="AG127" s="34">
        <v>156.739</v>
      </c>
      <c r="AH127" s="34">
        <v>156.808</v>
      </c>
      <c r="AI127" s="34">
        <v>5.416666666666667</v>
      </c>
      <c r="AJ127" s="34">
        <v>126.5</v>
      </c>
      <c r="AK127" s="107">
        <v>126.6</v>
      </c>
      <c r="AL127" s="119">
        <v>127.2</v>
      </c>
      <c r="AM127" s="116">
        <v>5</v>
      </c>
    </row>
    <row r="128" spans="1:39" ht="12.75">
      <c r="A128" s="41" t="s">
        <v>180</v>
      </c>
      <c r="B128" s="18" t="s">
        <v>113</v>
      </c>
      <c r="C128" s="34">
        <v>3.1</v>
      </c>
      <c r="D128" s="34">
        <v>145.5</v>
      </c>
      <c r="E128" s="34">
        <v>122.698</v>
      </c>
      <c r="F128" s="34">
        <v>123.639</v>
      </c>
      <c r="G128" s="34">
        <v>-2.019144481005077</v>
      </c>
      <c r="H128" s="34">
        <v>131.02</v>
      </c>
      <c r="I128" s="34">
        <v>113.9</v>
      </c>
      <c r="J128" s="34">
        <v>115</v>
      </c>
      <c r="K128" s="34">
        <v>6.038820992092025</v>
      </c>
      <c r="L128" s="34">
        <v>147.5</v>
      </c>
      <c r="M128" s="34">
        <v>126.2</v>
      </c>
      <c r="N128" s="34">
        <v>127.7</v>
      </c>
      <c r="O128" s="34">
        <v>6.9</v>
      </c>
      <c r="P128" s="34">
        <v>154</v>
      </c>
      <c r="Q128" s="34">
        <v>128.112</v>
      </c>
      <c r="R128" s="34">
        <v>128.082</v>
      </c>
      <c r="S128" s="34">
        <v>3.49</v>
      </c>
      <c r="T128" s="34">
        <v>145.12</v>
      </c>
      <c r="U128" s="34">
        <v>114.468</v>
      </c>
      <c r="V128" s="34">
        <v>114.597</v>
      </c>
      <c r="W128" s="34">
        <v>4.47</v>
      </c>
      <c r="X128" s="34">
        <v>149.03</v>
      </c>
      <c r="Y128" s="34">
        <v>126.075</v>
      </c>
      <c r="Z128" s="34">
        <v>126.14</v>
      </c>
      <c r="AA128" s="34">
        <v>4.55</v>
      </c>
      <c r="AB128" s="34">
        <v>151.02</v>
      </c>
      <c r="AC128" s="34">
        <v>128.04</v>
      </c>
      <c r="AD128" s="34">
        <v>128.567</v>
      </c>
      <c r="AE128" s="34">
        <v>9.07</v>
      </c>
      <c r="AF128" s="34">
        <v>187.24</v>
      </c>
      <c r="AG128" s="34">
        <v>156.854</v>
      </c>
      <c r="AH128" s="34">
        <v>157.798</v>
      </c>
      <c r="AI128" s="107">
        <v>5.0034746351632995</v>
      </c>
      <c r="AJ128" s="107">
        <v>151.1</v>
      </c>
      <c r="AK128" s="107">
        <v>126.7</v>
      </c>
      <c r="AL128" s="107">
        <v>127.6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124.328</v>
      </c>
      <c r="F129" s="34">
        <v>124.254</v>
      </c>
      <c r="G129" s="34">
        <v>0.0781738586616702</v>
      </c>
      <c r="H129" s="34">
        <v>128.02</v>
      </c>
      <c r="I129" s="34">
        <v>114.6</v>
      </c>
      <c r="J129" s="34">
        <v>115.2</v>
      </c>
      <c r="K129" s="34">
        <v>5.529953917050695</v>
      </c>
      <c r="L129" s="34">
        <v>160.3</v>
      </c>
      <c r="M129" s="34">
        <v>130.7</v>
      </c>
      <c r="N129" s="34">
        <v>128.7</v>
      </c>
      <c r="O129" s="34">
        <v>4.3</v>
      </c>
      <c r="P129" s="34">
        <v>135.5</v>
      </c>
      <c r="Q129" s="34">
        <v>128.057</v>
      </c>
      <c r="R129" s="34">
        <v>128.481</v>
      </c>
      <c r="S129" s="34">
        <v>3.84</v>
      </c>
      <c r="T129" s="34">
        <v>116.52</v>
      </c>
      <c r="U129" s="34">
        <v>114.603</v>
      </c>
      <c r="V129" s="34">
        <v>115.03</v>
      </c>
      <c r="W129" s="34">
        <v>4.93</v>
      </c>
      <c r="X129" s="34">
        <v>158.74</v>
      </c>
      <c r="Y129" s="34">
        <v>126.791</v>
      </c>
      <c r="Z129" s="34">
        <v>126.527</v>
      </c>
      <c r="AA129" s="34">
        <v>6.46</v>
      </c>
      <c r="AB129" s="34">
        <v>141</v>
      </c>
      <c r="AC129" s="34">
        <v>128.97</v>
      </c>
      <c r="AD129" s="34">
        <v>128.929</v>
      </c>
      <c r="AE129" s="34">
        <v>9.3</v>
      </c>
      <c r="AF129" s="34">
        <v>171.92</v>
      </c>
      <c r="AG129" s="34">
        <v>159.599</v>
      </c>
      <c r="AH129" s="34">
        <v>158.819</v>
      </c>
      <c r="AI129" s="107">
        <v>4.744255003706453</v>
      </c>
      <c r="AJ129" s="119">
        <v>141.3</v>
      </c>
      <c r="AK129" s="34">
        <v>129.1</v>
      </c>
      <c r="AL129" s="34">
        <v>128.4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34">
        <v>121.5</v>
      </c>
      <c r="E130" s="34">
        <v>125.135</v>
      </c>
      <c r="F130" s="34">
        <v>125.001</v>
      </c>
      <c r="G130" s="34">
        <v>4.122530775837382</v>
      </c>
      <c r="H130" s="34">
        <v>109.11</v>
      </c>
      <c r="I130" s="34">
        <v>115.1</v>
      </c>
      <c r="J130" s="34">
        <v>115.5</v>
      </c>
      <c r="K130" s="34">
        <v>8.438818565400844</v>
      </c>
      <c r="L130" s="34">
        <v>128.5</v>
      </c>
      <c r="M130" s="34">
        <v>129.6</v>
      </c>
      <c r="N130" s="34">
        <v>129.6</v>
      </c>
      <c r="O130" s="34">
        <v>5.8</v>
      </c>
      <c r="P130" s="34">
        <v>129.9</v>
      </c>
      <c r="Q130" s="34">
        <v>129.146</v>
      </c>
      <c r="R130" s="34">
        <v>128.981</v>
      </c>
      <c r="S130" s="34">
        <v>3.1</v>
      </c>
      <c r="T130" s="34">
        <v>103.54</v>
      </c>
      <c r="U130" s="34">
        <v>114.824</v>
      </c>
      <c r="V130" s="34">
        <v>115.455</v>
      </c>
      <c r="W130" s="34">
        <v>3.21</v>
      </c>
      <c r="X130" s="34">
        <v>121.66</v>
      </c>
      <c r="Y130" s="34">
        <v>126.772</v>
      </c>
      <c r="Z130" s="34">
        <v>126.899</v>
      </c>
      <c r="AA130" s="34">
        <v>4.74</v>
      </c>
      <c r="AB130" s="34">
        <v>121.15</v>
      </c>
      <c r="AC130" s="34">
        <v>129.036</v>
      </c>
      <c r="AD130" s="34">
        <v>129.293</v>
      </c>
      <c r="AE130" s="34">
        <v>7.66</v>
      </c>
      <c r="AF130" s="34">
        <v>170.14</v>
      </c>
      <c r="AG130" s="34">
        <v>159.264</v>
      </c>
      <c r="AH130" s="34">
        <v>159.84</v>
      </c>
      <c r="AI130" s="107">
        <v>6.6170388751033915</v>
      </c>
      <c r="AJ130" s="107">
        <v>128.9</v>
      </c>
      <c r="AK130" s="107">
        <v>128.6</v>
      </c>
      <c r="AL130" s="107">
        <v>129.3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34">
        <v>125.2</v>
      </c>
      <c r="E131" s="34">
        <v>126.321</v>
      </c>
      <c r="F131" s="34">
        <v>125.621</v>
      </c>
      <c r="G131" s="34">
        <v>14.366453965360066</v>
      </c>
      <c r="H131" s="34">
        <v>125.46</v>
      </c>
      <c r="I131" s="34">
        <v>127.6</v>
      </c>
      <c r="J131" s="34">
        <v>115.9</v>
      </c>
      <c r="K131" s="34">
        <v>17.865804365400166</v>
      </c>
      <c r="L131" s="34">
        <v>145.8</v>
      </c>
      <c r="M131" s="67">
        <v>131</v>
      </c>
      <c r="N131" s="67">
        <v>130.4</v>
      </c>
      <c r="O131" s="67">
        <v>6</v>
      </c>
      <c r="P131" s="67">
        <v>123.8</v>
      </c>
      <c r="Q131" s="67">
        <v>129.582</v>
      </c>
      <c r="R131" s="67">
        <v>129.515</v>
      </c>
      <c r="S131" s="67">
        <v>3.34</v>
      </c>
      <c r="T131" s="34">
        <v>105.68</v>
      </c>
      <c r="U131" s="34">
        <v>115.274</v>
      </c>
      <c r="V131" s="34">
        <v>115.894</v>
      </c>
      <c r="W131" s="34">
        <v>5.33</v>
      </c>
      <c r="X131" s="34">
        <v>120.95</v>
      </c>
      <c r="Y131" s="34">
        <v>127.448</v>
      </c>
      <c r="Z131" s="34">
        <v>127.26</v>
      </c>
      <c r="AA131" s="34">
        <v>4.13</v>
      </c>
      <c r="AB131" s="34">
        <v>125.23</v>
      </c>
      <c r="AC131" s="34">
        <v>129.365</v>
      </c>
      <c r="AD131" s="34">
        <v>129.666</v>
      </c>
      <c r="AE131" s="34">
        <v>9.36</v>
      </c>
      <c r="AF131" s="34">
        <v>153.38</v>
      </c>
      <c r="AG131" s="34">
        <v>161.307</v>
      </c>
      <c r="AH131" s="34">
        <v>160.862</v>
      </c>
      <c r="AI131" s="34">
        <v>7.843137254901963</v>
      </c>
      <c r="AJ131" s="34">
        <v>126.5</v>
      </c>
      <c r="AK131" s="34">
        <v>131</v>
      </c>
      <c r="AL131" s="34">
        <v>130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34">
        <v>117.7</v>
      </c>
      <c r="E132" s="34">
        <v>125.942</v>
      </c>
      <c r="F132" s="34">
        <v>126.052</v>
      </c>
      <c r="G132" s="34">
        <v>-1.7835800312586172</v>
      </c>
      <c r="H132" s="34">
        <v>106.83</v>
      </c>
      <c r="I132" s="34">
        <v>115.6</v>
      </c>
      <c r="J132" s="34">
        <v>116.2</v>
      </c>
      <c r="K132" s="34">
        <v>-0.8308157099697842</v>
      </c>
      <c r="L132" s="34">
        <v>131.3</v>
      </c>
      <c r="M132" s="67">
        <v>130.6</v>
      </c>
      <c r="N132" s="67">
        <v>131.2</v>
      </c>
      <c r="O132" s="67">
        <v>5</v>
      </c>
      <c r="P132" s="67">
        <v>120.7</v>
      </c>
      <c r="Q132" s="67">
        <v>130.113</v>
      </c>
      <c r="R132" s="67">
        <v>130.038</v>
      </c>
      <c r="S132" s="67">
        <v>3.41</v>
      </c>
      <c r="T132" s="34">
        <v>106.74</v>
      </c>
      <c r="U132" s="34">
        <v>115.699</v>
      </c>
      <c r="V132" s="34">
        <v>116.354</v>
      </c>
      <c r="W132" s="34">
        <v>3.35</v>
      </c>
      <c r="X132" s="34">
        <v>119.96</v>
      </c>
      <c r="Y132" s="34">
        <v>127.581</v>
      </c>
      <c r="Z132" s="34">
        <v>127.61</v>
      </c>
      <c r="AA132" s="34">
        <v>5.15</v>
      </c>
      <c r="AB132" s="34">
        <v>128.04</v>
      </c>
      <c r="AC132" s="34">
        <v>130.008</v>
      </c>
      <c r="AD132" s="34">
        <v>130.063</v>
      </c>
      <c r="AE132" s="34">
        <v>7.49</v>
      </c>
      <c r="AF132" s="34">
        <v>150.53</v>
      </c>
      <c r="AG132" s="34">
        <v>161.54</v>
      </c>
      <c r="AH132" s="34">
        <v>161.887</v>
      </c>
      <c r="AI132" s="34">
        <v>5.417024935511606</v>
      </c>
      <c r="AJ132" s="34">
        <v>122.6</v>
      </c>
      <c r="AK132" s="34">
        <v>130.4</v>
      </c>
      <c r="AL132" s="34">
        <v>130.6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118.4</v>
      </c>
      <c r="E133" s="34">
        <v>126.503</v>
      </c>
      <c r="F133" s="34">
        <v>126.427</v>
      </c>
      <c r="G133" s="34">
        <v>4.659675504550859</v>
      </c>
      <c r="H133" s="34">
        <v>105.79</v>
      </c>
      <c r="I133" s="34">
        <v>116.2</v>
      </c>
      <c r="J133" s="34">
        <v>116.5</v>
      </c>
      <c r="K133" s="34">
        <v>8.361486486486491</v>
      </c>
      <c r="L133" s="34">
        <v>128.3</v>
      </c>
      <c r="M133" s="67">
        <v>132.3</v>
      </c>
      <c r="N133" s="67">
        <v>132</v>
      </c>
      <c r="O133" s="67">
        <v>5.5</v>
      </c>
      <c r="P133" s="67">
        <v>123.1</v>
      </c>
      <c r="Q133" s="67">
        <v>130.627</v>
      </c>
      <c r="R133" s="67">
        <v>130.56</v>
      </c>
      <c r="S133" s="67">
        <v>2.93</v>
      </c>
      <c r="T133" s="34">
        <v>105.22</v>
      </c>
      <c r="U133" s="34">
        <v>115.964</v>
      </c>
      <c r="V133" s="34">
        <v>116.843</v>
      </c>
      <c r="W133" s="34">
        <v>4.87</v>
      </c>
      <c r="X133" s="34">
        <v>122.53</v>
      </c>
      <c r="Y133" s="34">
        <v>128.119</v>
      </c>
      <c r="Z133" s="34">
        <v>127.945</v>
      </c>
      <c r="AA133" s="34">
        <v>4.87</v>
      </c>
      <c r="AB133" s="34">
        <v>128.81</v>
      </c>
      <c r="AC133" s="34">
        <v>130.436</v>
      </c>
      <c r="AD133" s="34">
        <v>130.44</v>
      </c>
      <c r="AE133" s="34">
        <v>8.86</v>
      </c>
      <c r="AF133" s="34">
        <v>155.27</v>
      </c>
      <c r="AG133" s="34">
        <v>163.206</v>
      </c>
      <c r="AH133" s="34">
        <v>162.912</v>
      </c>
      <c r="AI133" s="34">
        <v>6.551724137931029</v>
      </c>
      <c r="AJ133" s="34">
        <v>123.6</v>
      </c>
      <c r="AK133" s="34">
        <v>130.8</v>
      </c>
      <c r="AL133" s="34">
        <v>131.1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126.799</v>
      </c>
      <c r="F134" s="34">
        <v>126.83</v>
      </c>
      <c r="G134" s="34">
        <v>2.6297872340425563</v>
      </c>
      <c r="H134" s="34">
        <v>120.59</v>
      </c>
      <c r="I134" s="34">
        <v>116.5</v>
      </c>
      <c r="J134" s="34">
        <v>116.9</v>
      </c>
      <c r="K134" s="34">
        <v>8.369723435225618</v>
      </c>
      <c r="L134" s="34">
        <v>148.9</v>
      </c>
      <c r="M134" s="67">
        <v>132.6</v>
      </c>
      <c r="N134" s="67">
        <v>132.8</v>
      </c>
      <c r="O134" s="67">
        <v>5.6</v>
      </c>
      <c r="P134" s="67">
        <v>134.9</v>
      </c>
      <c r="Q134" s="67">
        <v>131.288</v>
      </c>
      <c r="R134" s="67">
        <v>131.063</v>
      </c>
      <c r="S134" s="67">
        <v>8.52</v>
      </c>
      <c r="T134" s="34">
        <v>115.5</v>
      </c>
      <c r="U134" s="34">
        <v>117.985</v>
      </c>
      <c r="V134" s="34">
        <v>117.323</v>
      </c>
      <c r="W134" s="34">
        <v>3.47</v>
      </c>
      <c r="X134" s="34">
        <v>128.03</v>
      </c>
      <c r="Y134" s="34">
        <v>128.388</v>
      </c>
      <c r="Z134" s="34">
        <v>128.261</v>
      </c>
      <c r="AA134" s="34">
        <v>4.11</v>
      </c>
      <c r="AB134" s="34">
        <v>139.61</v>
      </c>
      <c r="AC134" s="34">
        <v>130.729</v>
      </c>
      <c r="AD134" s="34">
        <v>130.775</v>
      </c>
      <c r="AE134" s="34">
        <v>7.54</v>
      </c>
      <c r="AF134" s="34">
        <v>166.2</v>
      </c>
      <c r="AG134" s="34">
        <v>164.024</v>
      </c>
      <c r="AH134" s="34">
        <v>163.931</v>
      </c>
      <c r="AI134" s="34">
        <v>5.365474339035774</v>
      </c>
      <c r="AJ134" s="34">
        <v>135.5</v>
      </c>
      <c r="AK134" s="34">
        <v>132.2</v>
      </c>
      <c r="AL134" s="34">
        <v>131.5</v>
      </c>
      <c r="AM134" s="3">
        <v>12</v>
      </c>
    </row>
    <row r="135" spans="1:39" s="38" customFormat="1" ht="12.75">
      <c r="A135" s="112">
        <v>2006</v>
      </c>
      <c r="B135" s="113" t="s">
        <v>97</v>
      </c>
      <c r="C135" s="39">
        <v>4.6</v>
      </c>
      <c r="D135" s="39">
        <v>116.8</v>
      </c>
      <c r="E135" s="39">
        <v>127.403</v>
      </c>
      <c r="F135" s="39">
        <v>127.235</v>
      </c>
      <c r="G135" s="39">
        <v>2.6762338795694807</v>
      </c>
      <c r="H135" s="39">
        <v>105.89</v>
      </c>
      <c r="I135" s="39">
        <v>117</v>
      </c>
      <c r="J135" s="39">
        <v>117.2</v>
      </c>
      <c r="K135" s="39">
        <v>9.10010111223458</v>
      </c>
      <c r="L135" s="39">
        <v>107.9</v>
      </c>
      <c r="M135" s="39">
        <v>134.6</v>
      </c>
      <c r="N135" s="39">
        <v>133.6</v>
      </c>
      <c r="O135" s="39">
        <v>4.7</v>
      </c>
      <c r="P135" s="39">
        <v>123.5</v>
      </c>
      <c r="Q135" s="39">
        <v>131.595</v>
      </c>
      <c r="R135" s="39">
        <v>131.533</v>
      </c>
      <c r="S135" s="39">
        <v>-0.51</v>
      </c>
      <c r="T135" s="39">
        <v>109.16</v>
      </c>
      <c r="U135" s="39">
        <v>115.663</v>
      </c>
      <c r="V135" s="39">
        <v>117.788</v>
      </c>
      <c r="W135" s="39">
        <v>4.45</v>
      </c>
      <c r="X135" s="39">
        <v>120.78</v>
      </c>
      <c r="Y135" s="39">
        <v>128.774</v>
      </c>
      <c r="Z135" s="39">
        <v>128.551</v>
      </c>
      <c r="AA135" s="39">
        <v>2.69</v>
      </c>
      <c r="AB135" s="39">
        <v>116.95</v>
      </c>
      <c r="AC135" s="39">
        <v>130.742</v>
      </c>
      <c r="AD135" s="39">
        <v>131.097</v>
      </c>
      <c r="AE135" s="39">
        <v>9.22</v>
      </c>
      <c r="AF135" s="39">
        <v>155.17</v>
      </c>
      <c r="AG135" s="39">
        <v>165.125</v>
      </c>
      <c r="AH135" s="39">
        <v>164.935</v>
      </c>
      <c r="AI135" s="39">
        <v>6.120689655172408</v>
      </c>
      <c r="AJ135" s="39">
        <v>123.1</v>
      </c>
      <c r="AK135" s="39">
        <v>131.5</v>
      </c>
      <c r="AL135" s="39">
        <v>131.8</v>
      </c>
      <c r="AM135" s="62" t="s">
        <v>187</v>
      </c>
    </row>
    <row r="136" spans="1:39" ht="12.75">
      <c r="A136" s="108" t="s">
        <v>188</v>
      </c>
      <c r="B136" s="74" t="s">
        <v>101</v>
      </c>
      <c r="C136" s="34">
        <v>4.9</v>
      </c>
      <c r="D136" s="34">
        <v>120.8</v>
      </c>
      <c r="E136" s="34">
        <v>127.798</v>
      </c>
      <c r="F136" s="34">
        <v>127.59</v>
      </c>
      <c r="G136" s="34">
        <v>2.9997272975184046</v>
      </c>
      <c r="H136" s="34">
        <v>113.31</v>
      </c>
      <c r="I136" s="34">
        <v>117.2</v>
      </c>
      <c r="J136" s="34">
        <v>117.6</v>
      </c>
      <c r="K136" s="34">
        <v>8.115942028985511</v>
      </c>
      <c r="L136" s="34">
        <v>111.9</v>
      </c>
      <c r="M136" s="67">
        <v>134.3</v>
      </c>
      <c r="N136" s="67">
        <v>134.3</v>
      </c>
      <c r="O136" s="67">
        <v>5.4</v>
      </c>
      <c r="P136" s="67">
        <v>125.9</v>
      </c>
      <c r="Q136" s="67">
        <v>132.195</v>
      </c>
      <c r="R136" s="67">
        <v>131.967</v>
      </c>
      <c r="S136" s="67">
        <v>9.07</v>
      </c>
      <c r="T136" s="34">
        <v>122.37</v>
      </c>
      <c r="U136" s="34">
        <v>118.981</v>
      </c>
      <c r="V136" s="34">
        <v>118.28</v>
      </c>
      <c r="W136" s="34">
        <v>5.12</v>
      </c>
      <c r="X136" s="34">
        <v>122.92</v>
      </c>
      <c r="Y136" s="34">
        <v>129.185</v>
      </c>
      <c r="Z136" s="34">
        <v>128.807</v>
      </c>
      <c r="AA136" s="34">
        <v>4.19</v>
      </c>
      <c r="AB136" s="34">
        <v>122.98</v>
      </c>
      <c r="AC136" s="34">
        <v>131.496</v>
      </c>
      <c r="AD136" s="34">
        <v>131.431</v>
      </c>
      <c r="AE136" s="34">
        <v>7.89</v>
      </c>
      <c r="AF136" s="34">
        <v>156.06</v>
      </c>
      <c r="AG136" s="34">
        <v>165.902</v>
      </c>
      <c r="AH136" s="34">
        <v>165.931</v>
      </c>
      <c r="AI136" s="34">
        <v>5.579036348267125</v>
      </c>
      <c r="AJ136" s="34">
        <v>124.9</v>
      </c>
      <c r="AK136" s="34">
        <v>132.4</v>
      </c>
      <c r="AL136" s="34">
        <v>132.1</v>
      </c>
      <c r="AM136" s="3">
        <v>2</v>
      </c>
    </row>
    <row r="137" spans="1:39" ht="12.75">
      <c r="A137" s="108">
        <v>2006</v>
      </c>
      <c r="B137" s="74" t="s">
        <v>105</v>
      </c>
      <c r="C137" s="34">
        <v>5.3</v>
      </c>
      <c r="D137" s="34">
        <v>128.8</v>
      </c>
      <c r="E137" s="34">
        <v>127.633</v>
      </c>
      <c r="F137" s="34">
        <v>127.929</v>
      </c>
      <c r="G137" s="34">
        <v>7.108105879442558</v>
      </c>
      <c r="H137" s="34">
        <v>129.89</v>
      </c>
      <c r="I137" s="34">
        <v>117.5</v>
      </c>
      <c r="J137" s="34">
        <v>117.9</v>
      </c>
      <c r="K137" s="34">
        <v>18.602540834845723</v>
      </c>
      <c r="L137" s="34">
        <v>130.7</v>
      </c>
      <c r="M137" s="67">
        <v>135.9</v>
      </c>
      <c r="N137" s="67">
        <v>135</v>
      </c>
      <c r="O137" s="67">
        <v>3.6</v>
      </c>
      <c r="P137" s="67">
        <v>131.3</v>
      </c>
      <c r="Q137" s="67">
        <v>132.078</v>
      </c>
      <c r="R137" s="67">
        <v>132.407</v>
      </c>
      <c r="S137" s="67">
        <v>4.98</v>
      </c>
      <c r="T137" s="34">
        <v>126.78</v>
      </c>
      <c r="U137" s="34">
        <v>118.061</v>
      </c>
      <c r="V137" s="34">
        <v>118.745</v>
      </c>
      <c r="W137" s="34">
        <v>2.42</v>
      </c>
      <c r="X137" s="34">
        <v>123.23</v>
      </c>
      <c r="Y137" s="34">
        <v>128.81</v>
      </c>
      <c r="Z137" s="34">
        <v>129.038</v>
      </c>
      <c r="AA137" s="34">
        <v>2.85</v>
      </c>
      <c r="AB137" s="34">
        <v>127.72</v>
      </c>
      <c r="AC137" s="34">
        <v>131.447</v>
      </c>
      <c r="AD137" s="34">
        <v>131.768</v>
      </c>
      <c r="AE137" s="34">
        <v>7.47</v>
      </c>
      <c r="AF137" s="34">
        <v>158.72</v>
      </c>
      <c r="AG137" s="34">
        <v>166.445</v>
      </c>
      <c r="AH137" s="34">
        <v>166.938</v>
      </c>
      <c r="AI137" s="34">
        <v>4.967948717948721</v>
      </c>
      <c r="AJ137" s="34">
        <v>131</v>
      </c>
      <c r="AK137" s="34">
        <v>131.9</v>
      </c>
      <c r="AL137" s="34">
        <v>132.4</v>
      </c>
      <c r="AM137" s="3">
        <v>3</v>
      </c>
    </row>
    <row r="138" spans="1:39" ht="12.75">
      <c r="A138" s="108" t="s">
        <v>188</v>
      </c>
      <c r="B138" s="74" t="s">
        <v>109</v>
      </c>
      <c r="C138" s="34">
        <v>0.5</v>
      </c>
      <c r="D138" s="34">
        <v>123</v>
      </c>
      <c r="E138" s="34">
        <v>128.188</v>
      </c>
      <c r="F138" s="34">
        <v>128.386</v>
      </c>
      <c r="G138" s="34">
        <v>-4.358249850158407</v>
      </c>
      <c r="H138" s="34">
        <v>111.7</v>
      </c>
      <c r="I138" s="34">
        <v>117.8</v>
      </c>
      <c r="J138" s="34">
        <v>118.3</v>
      </c>
      <c r="K138" s="34">
        <v>-1.8644067796610195</v>
      </c>
      <c r="L138" s="34">
        <v>115.8</v>
      </c>
      <c r="M138" s="67">
        <v>135.2</v>
      </c>
      <c r="N138" s="67">
        <v>135.6</v>
      </c>
      <c r="O138" s="67">
        <v>2.6</v>
      </c>
      <c r="P138" s="67">
        <v>128.2</v>
      </c>
      <c r="Q138" s="67">
        <v>132.687</v>
      </c>
      <c r="R138" s="67">
        <v>132.948</v>
      </c>
      <c r="S138" s="67">
        <v>6.46</v>
      </c>
      <c r="T138" s="34">
        <v>129.86</v>
      </c>
      <c r="U138" s="34">
        <v>119.137</v>
      </c>
      <c r="V138" s="34">
        <v>119.156</v>
      </c>
      <c r="W138" s="34">
        <v>1.09</v>
      </c>
      <c r="X138" s="34">
        <v>123.64</v>
      </c>
      <c r="Y138" s="34">
        <v>128.985</v>
      </c>
      <c r="Z138" s="34">
        <v>129.282</v>
      </c>
      <c r="AA138" s="34">
        <v>1.27</v>
      </c>
      <c r="AB138" s="34">
        <v>127.33</v>
      </c>
      <c r="AC138" s="34">
        <v>131.766</v>
      </c>
      <c r="AD138" s="34">
        <v>132.146</v>
      </c>
      <c r="AE138" s="34">
        <v>4.78</v>
      </c>
      <c r="AF138" s="34">
        <v>162.38</v>
      </c>
      <c r="AG138" s="34">
        <v>167.204</v>
      </c>
      <c r="AH138" s="34">
        <v>167.991</v>
      </c>
      <c r="AI138" s="34">
        <v>2.225755166931635</v>
      </c>
      <c r="AJ138" s="34">
        <v>128.6</v>
      </c>
      <c r="AK138" s="34">
        <v>132.8</v>
      </c>
      <c r="AL138" s="34">
        <v>133</v>
      </c>
      <c r="AM138" s="3">
        <v>4</v>
      </c>
    </row>
    <row r="139" spans="1:39" ht="12.75">
      <c r="A139" s="108" t="s">
        <v>188</v>
      </c>
      <c r="B139" s="74" t="s">
        <v>111</v>
      </c>
      <c r="C139" s="34">
        <v>3.4</v>
      </c>
      <c r="D139" s="34">
        <v>125.4</v>
      </c>
      <c r="E139" s="34">
        <v>128.821</v>
      </c>
      <c r="F139" s="34">
        <v>129.008</v>
      </c>
      <c r="G139" s="34">
        <v>2.825164726058304</v>
      </c>
      <c r="H139" s="34">
        <v>113.92</v>
      </c>
      <c r="I139" s="34">
        <v>118.4</v>
      </c>
      <c r="J139" s="34">
        <v>118.7</v>
      </c>
      <c r="K139" s="34">
        <v>7.331628303495319</v>
      </c>
      <c r="L139" s="34">
        <v>125.9</v>
      </c>
      <c r="M139" s="67">
        <v>136.1</v>
      </c>
      <c r="N139" s="67">
        <v>136.2</v>
      </c>
      <c r="O139" s="67">
        <v>3.6</v>
      </c>
      <c r="P139" s="67">
        <v>136.1</v>
      </c>
      <c r="Q139" s="67">
        <v>133.406</v>
      </c>
      <c r="R139" s="67">
        <v>133.632</v>
      </c>
      <c r="S139" s="67">
        <v>3.66</v>
      </c>
      <c r="T139" s="34">
        <v>115.93</v>
      </c>
      <c r="U139" s="34">
        <v>118.627</v>
      </c>
      <c r="V139" s="34">
        <v>119.544</v>
      </c>
      <c r="W139" s="34">
        <v>1.75</v>
      </c>
      <c r="X139" s="34">
        <v>124.2</v>
      </c>
      <c r="Y139" s="34">
        <v>129.415</v>
      </c>
      <c r="Z139" s="34">
        <v>129.559</v>
      </c>
      <c r="AA139" s="34">
        <v>1.98</v>
      </c>
      <c r="AB139" s="34">
        <v>131.32</v>
      </c>
      <c r="AC139" s="34">
        <v>132.206</v>
      </c>
      <c r="AD139" s="34">
        <v>132.609</v>
      </c>
      <c r="AE139" s="34">
        <v>6.71</v>
      </c>
      <c r="AF139" s="34">
        <v>168.67</v>
      </c>
      <c r="AG139" s="34">
        <v>168.427</v>
      </c>
      <c r="AH139" s="34">
        <v>169.116</v>
      </c>
      <c r="AI139" s="34">
        <v>4.3478260869565215</v>
      </c>
      <c r="AJ139" s="34">
        <v>132</v>
      </c>
      <c r="AK139" s="34">
        <v>132.5</v>
      </c>
      <c r="AL139" s="34">
        <v>133.8</v>
      </c>
      <c r="AM139" s="116">
        <v>5</v>
      </c>
    </row>
    <row r="140" spans="1:39" ht="12.75">
      <c r="A140" s="108" t="s">
        <v>188</v>
      </c>
      <c r="B140" s="18" t="s">
        <v>113</v>
      </c>
      <c r="C140" s="34">
        <v>9.3</v>
      </c>
      <c r="D140" s="34">
        <v>159.1</v>
      </c>
      <c r="E140" s="34">
        <v>130.18</v>
      </c>
      <c r="F140" s="34">
        <v>129.672</v>
      </c>
      <c r="G140" s="34">
        <v>13.684933597923962</v>
      </c>
      <c r="H140" s="34">
        <v>148.95</v>
      </c>
      <c r="I140" s="34">
        <v>119</v>
      </c>
      <c r="J140" s="34">
        <v>119</v>
      </c>
      <c r="K140" s="34">
        <v>22.440677966101692</v>
      </c>
      <c r="L140" s="34">
        <v>180.6</v>
      </c>
      <c r="M140" s="67">
        <v>138.2</v>
      </c>
      <c r="N140" s="67">
        <v>136.8</v>
      </c>
      <c r="O140" s="67">
        <v>6.6</v>
      </c>
      <c r="P140" s="67">
        <v>164.1</v>
      </c>
      <c r="Q140" s="67">
        <v>134.859</v>
      </c>
      <c r="R140" s="67">
        <v>134.37</v>
      </c>
      <c r="S140" s="67">
        <v>3.88</v>
      </c>
      <c r="T140" s="34">
        <v>150.74</v>
      </c>
      <c r="U140" s="34">
        <v>119.208</v>
      </c>
      <c r="V140" s="34">
        <v>119.946</v>
      </c>
      <c r="W140" s="34">
        <v>4.15</v>
      </c>
      <c r="X140" s="34">
        <v>155.21</v>
      </c>
      <c r="Y140" s="34">
        <v>130.162</v>
      </c>
      <c r="Z140" s="34">
        <v>129.85</v>
      </c>
      <c r="AA140" s="34">
        <v>5.33</v>
      </c>
      <c r="AB140" s="34">
        <v>159.07</v>
      </c>
      <c r="AC140" s="34">
        <v>133.339</v>
      </c>
      <c r="AD140" s="34">
        <v>133.11</v>
      </c>
      <c r="AE140" s="34">
        <v>11.24</v>
      </c>
      <c r="AF140" s="34">
        <v>208.3</v>
      </c>
      <c r="AG140" s="34">
        <v>171.944</v>
      </c>
      <c r="AH140" s="34">
        <v>170.256</v>
      </c>
      <c r="AI140" s="34">
        <v>8.603573792190602</v>
      </c>
      <c r="AJ140" s="34">
        <v>164.1</v>
      </c>
      <c r="AK140" s="34">
        <v>137.1</v>
      </c>
      <c r="AL140" s="34">
        <v>134.7</v>
      </c>
      <c r="AM140" s="3">
        <v>6</v>
      </c>
    </row>
    <row r="141" spans="1:39" ht="12.75">
      <c r="A141" s="108" t="s">
        <v>188</v>
      </c>
      <c r="B141" s="18" t="s">
        <v>115</v>
      </c>
      <c r="C141" s="34">
        <v>2.2</v>
      </c>
      <c r="D141" s="34">
        <v>144.7</v>
      </c>
      <c r="E141" s="34">
        <v>130.227</v>
      </c>
      <c r="F141" s="34">
        <v>130.242</v>
      </c>
      <c r="G141" s="34">
        <v>0.31245117950318485</v>
      </c>
      <c r="H141" s="34">
        <v>128.42</v>
      </c>
      <c r="I141" s="34">
        <v>119.1</v>
      </c>
      <c r="J141" s="34">
        <v>119.4</v>
      </c>
      <c r="K141" s="34">
        <v>-8.920773549594516</v>
      </c>
      <c r="L141" s="34">
        <v>146</v>
      </c>
      <c r="M141" s="67">
        <v>135.6</v>
      </c>
      <c r="N141" s="67">
        <v>137.4</v>
      </c>
      <c r="O141" s="67">
        <v>5.9</v>
      </c>
      <c r="P141" s="34">
        <v>143.5</v>
      </c>
      <c r="Q141" s="67">
        <v>135.295</v>
      </c>
      <c r="R141" s="67">
        <v>135.028</v>
      </c>
      <c r="S141" s="67">
        <v>4.39</v>
      </c>
      <c r="T141" s="34">
        <v>121.63</v>
      </c>
      <c r="U141" s="34">
        <v>119.779</v>
      </c>
      <c r="V141" s="34">
        <v>120.376</v>
      </c>
      <c r="W141" s="34">
        <v>2.33</v>
      </c>
      <c r="X141" s="34">
        <v>162.44</v>
      </c>
      <c r="Y141" s="34">
        <v>130.174</v>
      </c>
      <c r="Z141" s="34">
        <v>130.127</v>
      </c>
      <c r="AA141" s="34">
        <v>3.66</v>
      </c>
      <c r="AB141" s="34">
        <v>146.17</v>
      </c>
      <c r="AC141" s="34">
        <v>133.486</v>
      </c>
      <c r="AD141" s="34">
        <v>133.565</v>
      </c>
      <c r="AE141" s="34">
        <v>7.29</v>
      </c>
      <c r="AF141" s="34">
        <v>184.45</v>
      </c>
      <c r="AG141" s="34">
        <v>171.176</v>
      </c>
      <c r="AH141" s="34">
        <v>171.338</v>
      </c>
      <c r="AI141" s="34">
        <v>3.963198867657462</v>
      </c>
      <c r="AJ141" s="34">
        <v>146.9</v>
      </c>
      <c r="AK141" s="34">
        <v>134.5</v>
      </c>
      <c r="AL141" s="34">
        <v>135.3</v>
      </c>
      <c r="AM141" s="3">
        <v>7</v>
      </c>
    </row>
    <row r="142" spans="4:36" ht="12.75">
      <c r="D142" s="34"/>
      <c r="E142" s="34"/>
      <c r="F142" s="34"/>
      <c r="G142" s="34"/>
      <c r="H142" s="34"/>
      <c r="I142" s="34"/>
      <c r="J142" s="34"/>
      <c r="K142" s="34"/>
      <c r="L142" s="34"/>
      <c r="M142" s="117"/>
      <c r="N142" s="110"/>
      <c r="O142" s="110"/>
      <c r="P142" s="110"/>
      <c r="Q142" s="110"/>
      <c r="R142" s="110"/>
      <c r="S142" s="67"/>
      <c r="W142" s="34"/>
      <c r="X142" s="34"/>
      <c r="AJ142" s="118"/>
    </row>
    <row r="143" spans="4:24" ht="12.75">
      <c r="D143" s="34"/>
      <c r="E143" s="34"/>
      <c r="F143" s="34"/>
      <c r="G143" s="34"/>
      <c r="H143" s="34"/>
      <c r="I143" s="34"/>
      <c r="J143" s="34"/>
      <c r="K143" s="34"/>
      <c r="L143" s="34"/>
      <c r="W143" s="34"/>
      <c r="X143" s="34"/>
    </row>
    <row r="145" spans="3:12" ht="12.75">
      <c r="C145" s="110"/>
      <c r="D145" s="123" t="s">
        <v>14</v>
      </c>
      <c r="E145" s="124" t="s">
        <v>15</v>
      </c>
      <c r="F145" s="125"/>
      <c r="G145" s="122"/>
      <c r="H145" s="122"/>
      <c r="I145" s="122"/>
      <c r="J145" s="123"/>
      <c r="K145" s="126"/>
      <c r="L145" s="126"/>
    </row>
    <row r="146" spans="3:12" ht="12.75">
      <c r="C146" s="110"/>
      <c r="D146" s="120" t="s">
        <v>99</v>
      </c>
      <c r="E146" s="120" t="s">
        <v>100</v>
      </c>
      <c r="F146" s="121"/>
      <c r="G146" s="122"/>
      <c r="H146" s="122"/>
      <c r="I146" s="122"/>
      <c r="J146" s="123"/>
      <c r="K146" s="126"/>
      <c r="L146" s="126"/>
    </row>
    <row r="147" spans="3:12" ht="12.75">
      <c r="C147" s="110"/>
      <c r="D147" s="120" t="s">
        <v>103</v>
      </c>
      <c r="E147" s="120" t="s">
        <v>104</v>
      </c>
      <c r="F147" s="121"/>
      <c r="G147" s="122"/>
      <c r="H147" s="122"/>
      <c r="I147" s="122"/>
      <c r="J147" s="122"/>
      <c r="K147" s="126"/>
      <c r="L147" s="126"/>
    </row>
    <row r="148" spans="3:12" ht="12.75">
      <c r="C148" s="110"/>
      <c r="D148" s="120" t="s">
        <v>107</v>
      </c>
      <c r="E148" s="120" t="s">
        <v>108</v>
      </c>
      <c r="F148" s="121"/>
      <c r="G148" s="122"/>
      <c r="H148" s="122"/>
      <c r="I148" s="122"/>
      <c r="J148" s="122"/>
      <c r="K148" s="126"/>
      <c r="L148" s="126"/>
    </row>
    <row r="149" ht="12.75">
      <c r="C149" s="110"/>
    </row>
    <row r="151" spans="4:12" ht="12.75">
      <c r="D151" s="110"/>
      <c r="E151" s="110"/>
      <c r="F151" s="110"/>
      <c r="G151" s="110"/>
      <c r="H151" s="110"/>
      <c r="I151" s="110"/>
      <c r="J151" s="110"/>
      <c r="K151" s="110"/>
      <c r="L151" s="67"/>
    </row>
    <row r="152" spans="4:12" ht="12.75">
      <c r="D152" s="67"/>
      <c r="E152" s="67"/>
      <c r="F152" s="67"/>
      <c r="G152" s="67"/>
      <c r="H152" s="67"/>
      <c r="I152" s="67"/>
      <c r="J152" s="67"/>
      <c r="K152" s="110"/>
      <c r="L152" s="67"/>
    </row>
    <row r="153" spans="4:12" ht="12.75">
      <c r="D153" s="67"/>
      <c r="E153" s="67"/>
      <c r="F153" s="67"/>
      <c r="G153" s="67"/>
      <c r="H153" s="67"/>
      <c r="I153" s="67"/>
      <c r="J153" s="67"/>
      <c r="K153" s="110"/>
      <c r="L153" s="110"/>
    </row>
    <row r="154" spans="4:12" ht="12.75">
      <c r="D154" s="67"/>
      <c r="E154" s="67"/>
      <c r="F154" s="110"/>
      <c r="G154" s="110"/>
      <c r="H154" s="110"/>
      <c r="I154" s="110"/>
      <c r="J154" s="110"/>
      <c r="K154" s="110"/>
      <c r="L154" s="110"/>
    </row>
    <row r="155" spans="4:12" ht="12.75">
      <c r="D155" s="67"/>
      <c r="E155" s="67"/>
      <c r="F155" s="110"/>
      <c r="G155" s="110"/>
      <c r="H155" s="110"/>
      <c r="I155" s="110"/>
      <c r="J155" s="110"/>
      <c r="K155" s="110"/>
      <c r="L155" s="110"/>
    </row>
    <row r="156" spans="10:11" ht="12.75">
      <c r="J156" s="110"/>
      <c r="K156" s="110"/>
    </row>
    <row r="157" ht="12.75">
      <c r="J157" s="110"/>
    </row>
    <row r="158" ht="12.75">
      <c r="K158" s="118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30"/>
  <sheetViews>
    <sheetView workbookViewId="0" topLeftCell="A1">
      <pane xSplit="2" ySplit="3" topLeftCell="C11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33" sqref="D133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</row>
    <row r="6" spans="1:29" ht="12.75">
      <c r="A6" s="4" t="s">
        <v>124</v>
      </c>
      <c r="B6" s="4" t="s">
        <v>105</v>
      </c>
      <c r="C6" s="72">
        <f>100*(SUM(Taulukko!D15:D17)-SUM(Taulukko!D3:D5))/SUM(Taulukko!D3:D5)</f>
        <v>7.816968541468054</v>
      </c>
      <c r="D6" s="72">
        <f>100*(SUM(Taulukko!E15:E17)-SUM(Taulukko!E3:E5))/SUM(Taulukko!E3:E5)</f>
        <v>7.652956814922013</v>
      </c>
      <c r="E6" s="72">
        <f>100*(SUM(Taulukko!F15:F17)-SUM(Taulukko!F3:F5))/SUM(Taulukko!F3:F5)</f>
        <v>5.754669900192878</v>
      </c>
      <c r="F6" s="72">
        <f>100*(SUM(Taulukko!H15:H17)-SUM(Taulukko!H3:H5))/SUM(Taulukko!H3:H5)</f>
        <v>6.479360478705992</v>
      </c>
      <c r="G6" s="72">
        <f>100*(SUM(Taulukko!I15:I17)-SUM(Taulukko!I3:I5))/SUM(Taulukko!I3:I5)</f>
        <v>6.160714285714291</v>
      </c>
      <c r="H6" s="72">
        <f>100*(SUM(Taulukko!J15:J17)-SUM(Taulukko!J3:J5))/SUM(Taulukko!J3:J5)</f>
        <v>6.097018246550952</v>
      </c>
      <c r="I6" s="72">
        <f>100*(SUM(Taulukko!L15:L17)-SUM(Taulukko!L3:L5))/SUM(Taulukko!L3:L5)</f>
        <v>9.007092198581553</v>
      </c>
      <c r="J6" s="72">
        <f>100*(SUM(Taulukko!M15:M17)-SUM(Taulukko!M3:M5))/SUM(Taulukko!M3:M5)</f>
        <v>8.40140023337225</v>
      </c>
      <c r="K6" s="72">
        <f>100*(SUM(Taulukko!N15:N17)-SUM(Taulukko!N3:N5))/SUM(Taulukko!N3:N5)</f>
        <v>8.835576360444719</v>
      </c>
      <c r="L6" s="72">
        <f>100*(SUM(Taulukko!P15:P17)-SUM(Taulukko!P3:P5))/SUM(Taulukko!P3:P5)</f>
        <v>7.578740157480333</v>
      </c>
      <c r="M6" s="72">
        <f>100*(SUM(Taulukko!Q15:Q17)-SUM(Taulukko!Q3:Q5))/SUM(Taulukko!Q3:Q5)</f>
        <v>7.641062457894418</v>
      </c>
      <c r="N6" s="72">
        <f>100*(SUM(Taulukko!R15:R17)-SUM(Taulukko!R3:R5))/SUM(Taulukko!R3:R5)</f>
        <v>7.545849453346391</v>
      </c>
      <c r="O6" s="72">
        <f>100*(SUM(Taulukko!T15:T17)-SUM(Taulukko!T3:T5))/SUM(Taulukko!T3:T5)</f>
        <v>3.7222788182744524</v>
      </c>
      <c r="P6" s="72">
        <f>100*(SUM(Taulukko!U15:U17)-SUM(Taulukko!U3:U5))/SUM(Taulukko!U3:U5)</f>
        <v>2.2779116935828427</v>
      </c>
      <c r="Q6" s="72">
        <f>100*(SUM(Taulukko!V15:V17)-SUM(Taulukko!V3:V5))/SUM(Taulukko!V3:V5)</f>
        <v>-1.4704552815196588</v>
      </c>
      <c r="R6" s="72">
        <f>100*(SUM(Taulukko!X15:X17)-SUM(Taulukko!X3:X5))/SUM(Taulukko!X3:X5)</f>
        <v>9.694258016405666</v>
      </c>
      <c r="S6" s="72">
        <f>100*(SUM(Taulukko!Y15:Y17)-SUM(Taulukko!Y3:Y5))/SUM(Taulukko!Y3:Y5)</f>
        <v>9.206531532937532</v>
      </c>
      <c r="T6" s="72">
        <f>100*(SUM(Taulukko!Z15:Z17)-SUM(Taulukko!Z3:Z5))/SUM(Taulukko!Z3:Z5)</f>
        <v>6.773154376631038</v>
      </c>
      <c r="U6" s="72">
        <f>100*(SUM(Taulukko!AB15:AB17)-SUM(Taulukko!AB3:AB5))/SUM(Taulukko!AB3:AB5)</f>
        <v>11.232298885206397</v>
      </c>
      <c r="V6" s="72">
        <f>100*(SUM(Taulukko!AC15:AC17)-SUM(Taulukko!AC3:AC5))/SUM(Taulukko!AC3:AC5)</f>
        <v>11.032604227320677</v>
      </c>
      <c r="W6" s="72">
        <f>100*(SUM(Taulukko!AD15:AD17)-SUM(Taulukko!AD3:AD5))/SUM(Taulukko!AD3:AD5)</f>
        <v>11.015980483603174</v>
      </c>
      <c r="X6" s="72">
        <f>100*(SUM(Taulukko!AF15:AF17)-SUM(Taulukko!AF3:AF5))/SUM(Taulukko!AF3:AF5)</f>
        <v>12.143240183519033</v>
      </c>
      <c r="Y6" s="72">
        <f>100*(SUM(Taulukko!AG15:AG17)-SUM(Taulukko!AG3:AG5))/SUM(Taulukko!AG3:AG5)</f>
        <v>11.943432270546015</v>
      </c>
      <c r="Z6" s="72">
        <f>100*(SUM(Taulukko!AH15:AH17)-SUM(Taulukko!AH3:AH5))/SUM(Taulukko!AH3:AH5)</f>
        <v>11.494373454617625</v>
      </c>
      <c r="AA6" s="72">
        <f>100*(SUM(Taulukko!AJ15:AJ17)-SUM(Taulukko!AJ3:AJ5))/SUM(Taulukko!AJ3:AJ5)</f>
        <v>7.676240208877294</v>
      </c>
      <c r="AB6" s="72">
        <f>100*(SUM(Taulukko!AK15:AK17)-SUM(Taulukko!AK3:AK5))/SUM(Taulukko!AK3:AK5)</f>
        <v>7.83824263604591</v>
      </c>
      <c r="AC6" s="72">
        <f>100*(SUM(Taulukko!AL15:AL17)-SUM(Taulukko!AL3:AL5))/SUM(Taulukko!AL3:AL5)</f>
        <v>7.531172069825434</v>
      </c>
    </row>
    <row r="7" spans="1:29" ht="12.75">
      <c r="A7" s="4" t="s">
        <v>124</v>
      </c>
      <c r="B7" s="4" t="s">
        <v>109</v>
      </c>
      <c r="C7" s="72">
        <f>100*(SUM(Taulukko!D16:D18)-SUM(Taulukko!D4:D6))/SUM(Taulukko!D4:D6)</f>
        <v>7.179727827311114</v>
      </c>
      <c r="D7" s="72">
        <f>100*(SUM(Taulukko!E16:E18)-SUM(Taulukko!E4:E6))/SUM(Taulukko!E4:E6)</f>
        <v>7.204220725713787</v>
      </c>
      <c r="E7" s="72">
        <f>100*(SUM(Taulukko!F16:F18)-SUM(Taulukko!F4:F6))/SUM(Taulukko!F4:F6)</f>
        <v>5.517142405215136</v>
      </c>
      <c r="F7" s="72">
        <f>100*(SUM(Taulukko!H16:H18)-SUM(Taulukko!H4:H6))/SUM(Taulukko!H4:H6)</f>
        <v>6.252609119161352</v>
      </c>
      <c r="G7" s="72">
        <f>100*(SUM(Taulukko!I16:I18)-SUM(Taulukko!I4:I6))/SUM(Taulukko!I4:I6)</f>
        <v>6.1278863232682115</v>
      </c>
      <c r="H7" s="72">
        <f>100*(SUM(Taulukko!J16:J18)-SUM(Taulukko!J4:J6))/SUM(Taulukko!J4:J6)</f>
        <v>6.020362992474557</v>
      </c>
      <c r="I7" s="72">
        <f>100*(SUM(Taulukko!L16:L18)-SUM(Taulukko!L4:L6))/SUM(Taulukko!L4:L6)</f>
        <v>9.965156794425095</v>
      </c>
      <c r="J7" s="72">
        <f>100*(SUM(Taulukko!M16:M18)-SUM(Taulukko!M4:M6))/SUM(Taulukko!M4:M6)</f>
        <v>9.307737056428174</v>
      </c>
      <c r="K7" s="72">
        <f>100*(SUM(Taulukko!N16:N18)-SUM(Taulukko!N4:N6))/SUM(Taulukko!N4:N6)</f>
        <v>9.186046511627914</v>
      </c>
      <c r="L7" s="72">
        <f>100*(SUM(Taulukko!P16:P18)-SUM(Taulukko!P4:P6))/SUM(Taulukko!P4:P6)</f>
        <v>7.36944851146902</v>
      </c>
      <c r="M7" s="72">
        <f>100*(SUM(Taulukko!Q16:Q18)-SUM(Taulukko!Q4:Q6))/SUM(Taulukko!Q4:Q6)</f>
        <v>7.301536202714009</v>
      </c>
      <c r="N7" s="72">
        <f>100*(SUM(Taulukko!R16:R18)-SUM(Taulukko!R4:R6))/SUM(Taulukko!R4:R6)</f>
        <v>7.446621360634236</v>
      </c>
      <c r="O7" s="72">
        <f>100*(SUM(Taulukko!T16:T18)-SUM(Taulukko!T4:T6))/SUM(Taulukko!T4:T6)</f>
        <v>-0.7728455473998915</v>
      </c>
      <c r="P7" s="72">
        <f>100*(SUM(Taulukko!U16:U18)-SUM(Taulukko!U4:U6))/SUM(Taulukko!U4:U6)</f>
        <v>-1.475632297306892</v>
      </c>
      <c r="Q7" s="72">
        <f>100*(SUM(Taulukko!V16:V18)-SUM(Taulukko!V4:V6))/SUM(Taulukko!V4:V6)</f>
        <v>-1.9039302975129413</v>
      </c>
      <c r="R7" s="72">
        <f>100*(SUM(Taulukko!X16:X18)-SUM(Taulukko!X4:X6))/SUM(Taulukko!X4:X6)</f>
        <v>8.916294259195599</v>
      </c>
      <c r="S7" s="72">
        <f>100*(SUM(Taulukko!Y16:Y18)-SUM(Taulukko!Y4:Y6))/SUM(Taulukko!Y4:Y6)</f>
        <v>8.748778345886528</v>
      </c>
      <c r="T7" s="72">
        <f>100*(SUM(Taulukko!Z16:Z18)-SUM(Taulukko!Z4:Z6))/SUM(Taulukko!Z4:Z6)</f>
        <v>6.458724863177028</v>
      </c>
      <c r="U7" s="72">
        <f>100*(SUM(Taulukko!AB16:AB18)-SUM(Taulukko!AB4:AB6))/SUM(Taulukko!AB4:AB6)</f>
        <v>11.025078007627403</v>
      </c>
      <c r="V7" s="72">
        <f>100*(SUM(Taulukko!AC16:AC18)-SUM(Taulukko!AC4:AC6))/SUM(Taulukko!AC4:AC6)</f>
        <v>10.955767756325358</v>
      </c>
      <c r="W7" s="72">
        <f>100*(SUM(Taulukko!AD16:AD18)-SUM(Taulukko!AD4:AD6))/SUM(Taulukko!AD4:AD6)</f>
        <v>10.920768016569639</v>
      </c>
      <c r="X7" s="72">
        <f>100*(SUM(Taulukko!AF16:AF18)-SUM(Taulukko!AF4:AF6))/SUM(Taulukko!AF4:AF6)</f>
        <v>11.63375014607923</v>
      </c>
      <c r="Y7" s="72">
        <f>100*(SUM(Taulukko!AG16:AG18)-SUM(Taulukko!AG4:AG6))/SUM(Taulukko!AG4:AG6)</f>
        <v>11.506139689463438</v>
      </c>
      <c r="Z7" s="72">
        <f>100*(SUM(Taulukko!AH16:AH18)-SUM(Taulukko!AH4:AH6))/SUM(Taulukko!AH4:AH6)</f>
        <v>11.260580149397047</v>
      </c>
      <c r="AA7" s="72">
        <f>100*(SUM(Taulukko!AJ16:AJ18)-SUM(Taulukko!AJ4:AJ6))/SUM(Taulukko!AJ4:AJ6)</f>
        <v>6.843718079673154</v>
      </c>
      <c r="AB7" s="72">
        <f>100*(SUM(Taulukko!AK16:AK18)-SUM(Taulukko!AK4:AK6))/SUM(Taulukko!AK4:AK6)</f>
        <v>6.821552150271865</v>
      </c>
      <c r="AC7" s="72">
        <f>100*(SUM(Taulukko!AL16:AL18)-SUM(Taulukko!AL4:AL6))/SUM(Taulukko!AL4:AL6)</f>
        <v>6.9204152249135085</v>
      </c>
    </row>
    <row r="8" spans="1:29" ht="12.75">
      <c r="A8" s="4" t="s">
        <v>124</v>
      </c>
      <c r="B8" s="4" t="s">
        <v>111</v>
      </c>
      <c r="C8" s="72">
        <f>100*(SUM(Taulukko!D17:D19)-SUM(Taulukko!D5:D7))/SUM(Taulukko!D5:D7)</f>
        <v>7.155963302752304</v>
      </c>
      <c r="D8" s="72">
        <f>100*(SUM(Taulukko!E17:E19)-SUM(Taulukko!E5:E7))/SUM(Taulukko!E5:E7)</f>
        <v>7.027236952280886</v>
      </c>
      <c r="E8" s="72">
        <f>100*(SUM(Taulukko!F17:F19)-SUM(Taulukko!F5:F7))/SUM(Taulukko!F5:F7)</f>
        <v>5.314752123616261</v>
      </c>
      <c r="F8" s="72">
        <f>100*(SUM(Taulukko!H17:H19)-SUM(Taulukko!H5:H7))/SUM(Taulukko!H5:H7)</f>
        <v>7.236782029038442</v>
      </c>
      <c r="G8" s="72">
        <f>100*(SUM(Taulukko!I17:I19)-SUM(Taulukko!I5:I7))/SUM(Taulukko!I5:I7)</f>
        <v>6.053910737958457</v>
      </c>
      <c r="H8" s="72">
        <f>100*(SUM(Taulukko!J17:J19)-SUM(Taulukko!J5:J7))/SUM(Taulukko!J5:J7)</f>
        <v>5.900484368119773</v>
      </c>
      <c r="I8" s="72">
        <f>100*(SUM(Taulukko!L17:L19)-SUM(Taulukko!L5:L7))/SUM(Taulukko!L5:L7)</f>
        <v>13.809206137424944</v>
      </c>
      <c r="J8" s="72">
        <f>100*(SUM(Taulukko!M17:M19)-SUM(Taulukko!M5:M7))/SUM(Taulukko!M5:M7)</f>
        <v>9.71659919028339</v>
      </c>
      <c r="K8" s="72">
        <f>100*(SUM(Taulukko!N17:N19)-SUM(Taulukko!N5:N7))/SUM(Taulukko!N5:N7)</f>
        <v>9.595375722543366</v>
      </c>
      <c r="L8" s="72">
        <f>100*(SUM(Taulukko!P17:P19)-SUM(Taulukko!P5:P7))/SUM(Taulukko!P5:P7)</f>
        <v>7.644529383659818</v>
      </c>
      <c r="M8" s="72">
        <f>100*(SUM(Taulukko!Q17:Q19)-SUM(Taulukko!Q5:Q7))/SUM(Taulukko!Q5:Q7)</f>
        <v>7.4227957124117285</v>
      </c>
      <c r="N8" s="72">
        <f>100*(SUM(Taulukko!R17:R19)-SUM(Taulukko!R5:R7))/SUM(Taulukko!R5:R7)</f>
        <v>7.363359253794826</v>
      </c>
      <c r="O8" s="72">
        <f>100*(SUM(Taulukko!T17:T19)-SUM(Taulukko!T5:T7))/SUM(Taulukko!T5:T7)</f>
        <v>-1.371618057125626</v>
      </c>
      <c r="P8" s="72">
        <f>100*(SUM(Taulukko!U17:U19)-SUM(Taulukko!U5:U7))/SUM(Taulukko!U5:U7)</f>
        <v>-1.6065634396523938</v>
      </c>
      <c r="Q8" s="72">
        <f>100*(SUM(Taulukko!V17:V19)-SUM(Taulukko!V5:V7))/SUM(Taulukko!V5:V7)</f>
        <v>-2.422451859017858</v>
      </c>
      <c r="R8" s="72">
        <f>100*(SUM(Taulukko!X17:X19)-SUM(Taulukko!X5:X7))/SUM(Taulukko!X5:X7)</f>
        <v>8.216746269918449</v>
      </c>
      <c r="S8" s="72">
        <f>100*(SUM(Taulukko!Y17:Y19)-SUM(Taulukko!Y5:Y7))/SUM(Taulukko!Y5:Y7)</f>
        <v>8.29548954543573</v>
      </c>
      <c r="T8" s="72">
        <f>100*(SUM(Taulukko!Z17:Z19)-SUM(Taulukko!Z5:Z7))/SUM(Taulukko!Z5:Z7)</f>
        <v>6.12225942421924</v>
      </c>
      <c r="U8" s="72">
        <f>100*(SUM(Taulukko!AB17:AB19)-SUM(Taulukko!AB5:AB7))/SUM(Taulukko!AB5:AB7)</f>
        <v>10.271480548558632</v>
      </c>
      <c r="V8" s="72">
        <f>100*(SUM(Taulukko!AC17:AC19)-SUM(Taulukko!AC5:AC7))/SUM(Taulukko!AC5:AC7)</f>
        <v>10.83040479985165</v>
      </c>
      <c r="W8" s="72">
        <f>100*(SUM(Taulukko!AD17:AD19)-SUM(Taulukko!AD5:AD7))/SUM(Taulukko!AD5:AD7)</f>
        <v>10.860814030359506</v>
      </c>
      <c r="X8" s="72">
        <f>100*(SUM(Taulukko!AF17:AF19)-SUM(Taulukko!AF5:AF7))/SUM(Taulukko!AF5:AF7)</f>
        <v>10.831874399954824</v>
      </c>
      <c r="Y8" s="72">
        <f>100*(SUM(Taulukko!AG17:AG19)-SUM(Taulukko!AG5:AG7))/SUM(Taulukko!AG5:AG7)</f>
        <v>10.900354966770255</v>
      </c>
      <c r="Z8" s="72">
        <f>100*(SUM(Taulukko!AH17:AH19)-SUM(Taulukko!AH5:AH7))/SUM(Taulukko!AH5:AH7)</f>
        <v>11.00492947111215</v>
      </c>
      <c r="AA8" s="72">
        <f>100*(SUM(Taulukko!AJ17:AJ19)-SUM(Taulukko!AJ5:AJ7))/SUM(Taulukko!AJ5:AJ7)</f>
        <v>6.403940886699507</v>
      </c>
      <c r="AB8" s="72">
        <f>100*(SUM(Taulukko!AK17:AK19)-SUM(Taulukko!AK5:AK7))/SUM(Taulukko!AK5:AK7)</f>
        <v>6.467417932386079</v>
      </c>
      <c r="AC8" s="72">
        <f>100*(SUM(Taulukko!AL17:AL19)-SUM(Taulukko!AL5:AL7))/SUM(Taulukko!AL5:AL7)</f>
        <v>6.219392752203716</v>
      </c>
    </row>
    <row r="9" spans="1:29" ht="12.75">
      <c r="A9" s="4" t="s">
        <v>124</v>
      </c>
      <c r="B9" s="4" t="s">
        <v>113</v>
      </c>
      <c r="C9" s="72">
        <f>100*(SUM(Taulukko!D18:D20)-SUM(Taulukko!D6:D8))/SUM(Taulukko!D6:D8)</f>
        <v>4.541666666666669</v>
      </c>
      <c r="D9" s="72">
        <f>100*(SUM(Taulukko!E18:E20)-SUM(Taulukko!E6:E8))/SUM(Taulukko!E6:E8)</f>
        <v>5.132946555769945</v>
      </c>
      <c r="E9" s="72">
        <f>100*(SUM(Taulukko!F18:F20)-SUM(Taulukko!F6:F8))/SUM(Taulukko!F6:F8)</f>
        <v>5.15672511945862</v>
      </c>
      <c r="F9" s="72">
        <f>100*(SUM(Taulukko!H18:H20)-SUM(Taulukko!H6:H8))/SUM(Taulukko!H6:H8)</f>
        <v>4.066528728314511</v>
      </c>
      <c r="G9" s="72">
        <f>100*(SUM(Taulukko!I18:I20)-SUM(Taulukko!I6:I8))/SUM(Taulukko!I6:I8)</f>
        <v>5.753184014053577</v>
      </c>
      <c r="H9" s="72">
        <f>100*(SUM(Taulukko!J18:J20)-SUM(Taulukko!J6:J8))/SUM(Taulukko!J6:J8)</f>
        <v>5.781865965834423</v>
      </c>
      <c r="I9" s="72">
        <f>100*(SUM(Taulukko!L18:L20)-SUM(Taulukko!L6:L8))/SUM(Taulukko!L6:L8)</f>
        <v>8.817086527929881</v>
      </c>
      <c r="J9" s="72">
        <f>100*(SUM(Taulukko!M18:M20)-SUM(Taulukko!M6:M8))/SUM(Taulukko!M6:M8)</f>
        <v>10.218140068886346</v>
      </c>
      <c r="K9" s="72">
        <f>100*(SUM(Taulukko!N18:N20)-SUM(Taulukko!N6:N8))/SUM(Taulukko!N6:N8)</f>
        <v>9.936817920735216</v>
      </c>
      <c r="L9" s="72">
        <f>100*(SUM(Taulukko!P18:P20)-SUM(Taulukko!P6:P8))/SUM(Taulukko!P6:P8)</f>
        <v>7.030900134348418</v>
      </c>
      <c r="M9" s="72">
        <f>100*(SUM(Taulukko!Q18:Q20)-SUM(Taulukko!Q6:Q8))/SUM(Taulukko!Q6:Q8)</f>
        <v>7.169593032774704</v>
      </c>
      <c r="N9" s="72">
        <f>100*(SUM(Taulukko!R18:R20)-SUM(Taulukko!R6:R8))/SUM(Taulukko!R6:R8)</f>
        <v>7.297723797886518</v>
      </c>
      <c r="O9" s="72">
        <f>100*(SUM(Taulukko!T18:T20)-SUM(Taulukko!T6:T8))/SUM(Taulukko!T6:T8)</f>
        <v>-4.7569732118199495</v>
      </c>
      <c r="P9" s="72">
        <f>100*(SUM(Taulukko!U18:U20)-SUM(Taulukko!U6:U8))/SUM(Taulukko!U6:U8)</f>
        <v>-3.624084499474295</v>
      </c>
      <c r="Q9" s="72">
        <f>100*(SUM(Taulukko!V18:V20)-SUM(Taulukko!V6:V8))/SUM(Taulukko!V6:V8)</f>
        <v>-2.9801846448130633</v>
      </c>
      <c r="R9" s="72">
        <f>100*(SUM(Taulukko!X18:X20)-SUM(Taulukko!X6:X8))/SUM(Taulukko!X6:X8)</f>
        <v>5.430895586906115</v>
      </c>
      <c r="S9" s="72">
        <f>100*(SUM(Taulukko!Y18:Y20)-SUM(Taulukko!Y6:Y8))/SUM(Taulukko!Y6:Y8)</f>
        <v>5.717702795379897</v>
      </c>
      <c r="T9" s="72">
        <f>100*(SUM(Taulukko!Z18:Z20)-SUM(Taulukko!Z6:Z8))/SUM(Taulukko!Z6:Z8)</f>
        <v>5.779474243812446</v>
      </c>
      <c r="U9" s="72">
        <f>100*(SUM(Taulukko!AB18:AB20)-SUM(Taulukko!AB6:AB8))/SUM(Taulukko!AB6:AB8)</f>
        <v>9.422697539196333</v>
      </c>
      <c r="V9" s="72">
        <f>100*(SUM(Taulukko!AC18:AC20)-SUM(Taulukko!AC6:AC8))/SUM(Taulukko!AC6:AC8)</f>
        <v>10.6119417250372</v>
      </c>
      <c r="W9" s="72">
        <f>100*(SUM(Taulukko!AD18:AD20)-SUM(Taulukko!AD6:AD8))/SUM(Taulukko!AD6:AD8)</f>
        <v>10.872105914491152</v>
      </c>
      <c r="X9" s="72">
        <f>100*(SUM(Taulukko!AF18:AF20)-SUM(Taulukko!AF6:AF8))/SUM(Taulukko!AF6:AF8)</f>
        <v>9.968863518422424</v>
      </c>
      <c r="Y9" s="72">
        <f>100*(SUM(Taulukko!AG18:AG20)-SUM(Taulukko!AG6:AG8))/SUM(Taulukko!AG6:AG8)</f>
        <v>10.445058099794949</v>
      </c>
      <c r="Z9" s="72">
        <f>100*(SUM(Taulukko!AH18:AH20)-SUM(Taulukko!AH6:AH8))/SUM(Taulukko!AH6:AH8)</f>
        <v>10.756385122584923</v>
      </c>
      <c r="AA9" s="72">
        <f>100*(SUM(Taulukko!AJ18:AJ20)-SUM(Taulukko!AJ6:AJ8))/SUM(Taulukko!AJ6:AJ8)</f>
        <v>4.559963520291838</v>
      </c>
      <c r="AB9" s="72">
        <f>100*(SUM(Taulukko!AK18:AK20)-SUM(Taulukko!AK6:AK8))/SUM(Taulukko!AK6:AK8)</f>
        <v>4.8792270531401085</v>
      </c>
      <c r="AC9" s="72">
        <f>100*(SUM(Taulukko!AL18:AL20)-SUM(Taulukko!AL6:AL8))/SUM(Taulukko!AL6:AL8)</f>
        <v>5.631067961165059</v>
      </c>
    </row>
    <row r="10" spans="1:29" ht="12.75">
      <c r="A10" s="4" t="s">
        <v>124</v>
      </c>
      <c r="B10" s="4" t="s">
        <v>115</v>
      </c>
      <c r="C10" s="72">
        <f>100*(SUM(Taulukko!D19:D21)-SUM(Taulukko!D7:D9))/SUM(Taulukko!D7:D9)</f>
        <v>4.825949367088603</v>
      </c>
      <c r="D10" s="72">
        <f>100*(SUM(Taulukko!E19:E21)-SUM(Taulukko!E7:E9))/SUM(Taulukko!E7:E9)</f>
        <v>5.014770683659761</v>
      </c>
      <c r="E10" s="72">
        <f>100*(SUM(Taulukko!F19:F21)-SUM(Taulukko!F7:F9))/SUM(Taulukko!F7:F9)</f>
        <v>5.018011815891273</v>
      </c>
      <c r="F10" s="72">
        <f>100*(SUM(Taulukko!H19:H21)-SUM(Taulukko!H7:H9))/SUM(Taulukko!H7:H9)</f>
        <v>4.929658893813845</v>
      </c>
      <c r="G10" s="72">
        <f>100*(SUM(Taulukko!I19:I21)-SUM(Taulukko!I7:I9))/SUM(Taulukko!I7:I9)</f>
        <v>5.550699300699309</v>
      </c>
      <c r="H10" s="72">
        <f>100*(SUM(Taulukko!J19:J21)-SUM(Taulukko!J7:J9))/SUM(Taulukko!J7:J9)</f>
        <v>5.620915032679741</v>
      </c>
      <c r="I10" s="72">
        <f>100*(SUM(Taulukko!L19:L21)-SUM(Taulukko!L7:L9))/SUM(Taulukko!L7:L9)</f>
        <v>10.432569974554708</v>
      </c>
      <c r="J10" s="72">
        <f>100*(SUM(Taulukko!M19:M21)-SUM(Taulukko!M7:M9))/SUM(Taulukko!M7:M9)</f>
        <v>10.971428571428564</v>
      </c>
      <c r="K10" s="72">
        <f>100*(SUM(Taulukko!N19:N21)-SUM(Taulukko!N7:N9))/SUM(Taulukko!N7:N9)</f>
        <v>10.273972602739727</v>
      </c>
      <c r="L10" s="72">
        <f>100*(SUM(Taulukko!P19:P21)-SUM(Taulukko!P7:P9))/SUM(Taulukko!P7:P9)</f>
        <v>7.496711968434894</v>
      </c>
      <c r="M10" s="72">
        <f>100*(SUM(Taulukko!Q19:Q21)-SUM(Taulukko!Q7:Q9))/SUM(Taulukko!Q7:Q9)</f>
        <v>7.331954139132106</v>
      </c>
      <c r="N10" s="72">
        <f>100*(SUM(Taulukko!R19:R21)-SUM(Taulukko!R7:R9))/SUM(Taulukko!R7:R9)</f>
        <v>7.244607569475108</v>
      </c>
      <c r="O10" s="72">
        <f>100*(SUM(Taulukko!T19:T21)-SUM(Taulukko!T7:T9))/SUM(Taulukko!T7:T9)</f>
        <v>-4.571389289887954</v>
      </c>
      <c r="P10" s="72">
        <f>100*(SUM(Taulukko!U19:U21)-SUM(Taulukko!U7:U9))/SUM(Taulukko!U7:U9)</f>
        <v>-3.6889666624538666</v>
      </c>
      <c r="Q10" s="72">
        <f>100*(SUM(Taulukko!V19:V21)-SUM(Taulukko!V7:V9))/SUM(Taulukko!V7:V9)</f>
        <v>-3.493723690120059</v>
      </c>
      <c r="R10" s="72">
        <f>100*(SUM(Taulukko!X19:X21)-SUM(Taulukko!X7:X9))/SUM(Taulukko!X7:X9)</f>
        <v>5.2601239371667265</v>
      </c>
      <c r="S10" s="72">
        <f>100*(SUM(Taulukko!Y19:Y21)-SUM(Taulukko!Y7:Y9))/SUM(Taulukko!Y7:Y9)</f>
        <v>5.265919133915001</v>
      </c>
      <c r="T10" s="72">
        <f>100*(SUM(Taulukko!Z19:Z21)-SUM(Taulukko!Z7:Z9))/SUM(Taulukko!Z7:Z9)</f>
        <v>5.444042323444802</v>
      </c>
      <c r="U10" s="72">
        <f>100*(SUM(Taulukko!AB19:AB21)-SUM(Taulukko!AB7:AB9))/SUM(Taulukko!AB7:AB9)</f>
        <v>9.670843277645181</v>
      </c>
      <c r="V10" s="72">
        <f>100*(SUM(Taulukko!AC19:AC21)-SUM(Taulukko!AC7:AC9))/SUM(Taulukko!AC7:AC9)</f>
        <v>10.71238360399488</v>
      </c>
      <c r="W10" s="72">
        <f>100*(SUM(Taulukko!AD19:AD21)-SUM(Taulukko!AD7:AD9))/SUM(Taulukko!AD7:AD9)</f>
        <v>11.006461018772619</v>
      </c>
      <c r="X10" s="72">
        <f>100*(SUM(Taulukko!AF19:AF21)-SUM(Taulukko!AF7:AF9))/SUM(Taulukko!AF7:AF9)</f>
        <v>9.979346128658491</v>
      </c>
      <c r="Y10" s="72">
        <f>100*(SUM(Taulukko!AG19:AG21)-SUM(Taulukko!AG7:AG9))/SUM(Taulukko!AG7:AG9)</f>
        <v>10.258368796248613</v>
      </c>
      <c r="Z10" s="72">
        <f>100*(SUM(Taulukko!AH19:AH21)-SUM(Taulukko!AH7:AH9))/SUM(Taulukko!AH7:AH9)</f>
        <v>10.53447205238658</v>
      </c>
      <c r="AA10" s="72">
        <f>100*(SUM(Taulukko!AJ19:AJ21)-SUM(Taulukko!AJ7:AJ9))/SUM(Taulukko!AJ7:AJ9)</f>
        <v>4.936653560506777</v>
      </c>
      <c r="AB10" s="72">
        <f>100*(SUM(Taulukko!AK19:AK21)-SUM(Taulukko!AK7:AK9))/SUM(Taulukko!AK7:AK9)</f>
        <v>5.149181905678546</v>
      </c>
      <c r="AC10" s="72">
        <f>100*(SUM(Taulukko!AL19:AL21)-SUM(Taulukko!AL7:AL9))/SUM(Taulukko!AL7:AL9)</f>
        <v>5.354558610709114</v>
      </c>
    </row>
    <row r="11" spans="1:29" ht="12.75">
      <c r="A11" s="4" t="s">
        <v>124</v>
      </c>
      <c r="B11" s="4" t="s">
        <v>117</v>
      </c>
      <c r="C11" s="72">
        <f>100*(SUM(Taulukko!D20:D22)-SUM(Taulukko!D8:D10))/SUM(Taulukko!D8:D10)</f>
        <v>4.651162790697667</v>
      </c>
      <c r="D11" s="72">
        <f>100*(SUM(Taulukko!E20:E22)-SUM(Taulukko!E8:E10))/SUM(Taulukko!E8:E10)</f>
        <v>4.840150859355504</v>
      </c>
      <c r="E11" s="72">
        <f>100*(SUM(Taulukko!F20:F22)-SUM(Taulukko!F8:F10))/SUM(Taulukko!F8:F10)</f>
        <v>4.891754048466134</v>
      </c>
      <c r="F11" s="72">
        <f>100*(SUM(Taulukko!H20:H22)-SUM(Taulukko!H8:H10))/SUM(Taulukko!H8:H10)</f>
        <v>4.941950464396277</v>
      </c>
      <c r="G11" s="72">
        <f>100*(SUM(Taulukko!I20:I22)-SUM(Taulukko!I8:I10))/SUM(Taulukko!I8:I10)</f>
        <v>5.304347826086952</v>
      </c>
      <c r="H11" s="72">
        <f>100*(SUM(Taulukko!J20:J22)-SUM(Taulukko!J8:J10))/SUM(Taulukko!J8:J10)</f>
        <v>5.461638491547463</v>
      </c>
      <c r="I11" s="72">
        <f>100*(SUM(Taulukko!L20:L22)-SUM(Taulukko!L8:L10))/SUM(Taulukko!L8:L10)</f>
        <v>9.913793103448285</v>
      </c>
      <c r="J11" s="72">
        <f>100*(SUM(Taulukko!M20:M22)-SUM(Taulukko!M8:M10))/SUM(Taulukko!M8:M10)</f>
        <v>11.123723041997744</v>
      </c>
      <c r="K11" s="72">
        <f>100*(SUM(Taulukko!N20:N22)-SUM(Taulukko!N8:N10))/SUM(Taulukko!N8:N10)</f>
        <v>10.544217687074845</v>
      </c>
      <c r="L11" s="72">
        <f>100*(SUM(Taulukko!P20:P22)-SUM(Taulukko!P8:P10))/SUM(Taulukko!P8:P10)</f>
        <v>7.553003533568902</v>
      </c>
      <c r="M11" s="72">
        <f>100*(SUM(Taulukko!Q20:Q22)-SUM(Taulukko!Q8:Q10))/SUM(Taulukko!Q8:Q10)</f>
        <v>7.173245299803947</v>
      </c>
      <c r="N11" s="72">
        <f>100*(SUM(Taulukko!R20:R22)-SUM(Taulukko!R8:R10))/SUM(Taulukko!R8:R10)</f>
        <v>7.188710954837377</v>
      </c>
      <c r="O11" s="72">
        <f>100*(SUM(Taulukko!T20:T22)-SUM(Taulukko!T8:T10))/SUM(Taulukko!T8:T10)</f>
        <v>-6.255808965467934</v>
      </c>
      <c r="P11" s="72">
        <f>100*(SUM(Taulukko!U20:U22)-SUM(Taulukko!U8:U10))/SUM(Taulukko!U8:U10)</f>
        <v>-4.987300036959888</v>
      </c>
      <c r="Q11" s="72">
        <f>100*(SUM(Taulukko!V20:V22)-SUM(Taulukko!V8:V10))/SUM(Taulukko!V8:V10)</f>
        <v>-3.9032997991757656</v>
      </c>
      <c r="R11" s="72">
        <f>100*(SUM(Taulukko!X20:X22)-SUM(Taulukko!X8:X10))/SUM(Taulukko!X8:X10)</f>
        <v>4.8249495557364845</v>
      </c>
      <c r="S11" s="72">
        <f>100*(SUM(Taulukko!Y20:Y22)-SUM(Taulukko!Y8:Y10))/SUM(Taulukko!Y8:Y10)</f>
        <v>4.946602273027592</v>
      </c>
      <c r="T11" s="72">
        <f>100*(SUM(Taulukko!Z20:Z22)-SUM(Taulukko!Z8:Z10))/SUM(Taulukko!Z8:Z10)</f>
        <v>5.128578670343047</v>
      </c>
      <c r="U11" s="72">
        <f>100*(SUM(Taulukko!AB20:AB22)-SUM(Taulukko!AB8:AB10))/SUM(Taulukko!AB8:AB10)</f>
        <v>10.708876098152066</v>
      </c>
      <c r="V11" s="72">
        <f>100*(SUM(Taulukko!AC20:AC22)-SUM(Taulukko!AC8:AC10))/SUM(Taulukko!AC8:AC10)</f>
        <v>12.25251208379743</v>
      </c>
      <c r="W11" s="72">
        <f>100*(SUM(Taulukko!AD20:AD22)-SUM(Taulukko!AD8:AD10))/SUM(Taulukko!AD8:AD10)</f>
        <v>11.302134974697076</v>
      </c>
      <c r="X11" s="72">
        <f>100*(SUM(Taulukko!AF20:AF22)-SUM(Taulukko!AF8:AF10))/SUM(Taulukko!AF8:AF10)</f>
        <v>10.085102220483213</v>
      </c>
      <c r="Y11" s="72">
        <f>100*(SUM(Taulukko!AG20:AG22)-SUM(Taulukko!AG8:AG10))/SUM(Taulukko!AG8:AG10)</f>
        <v>10.256364754874111</v>
      </c>
      <c r="Z11" s="72">
        <f>100*(SUM(Taulukko!AH20:AH22)-SUM(Taulukko!AH8:AH10))/SUM(Taulukko!AH8:AH10)</f>
        <v>10.339223067147033</v>
      </c>
      <c r="AA11" s="72">
        <f>100*(SUM(Taulukko!AJ20:AJ22)-SUM(Taulukko!AJ8:AJ10))/SUM(Taulukko!AJ8:AJ10)</f>
        <v>5.151915455746361</v>
      </c>
      <c r="AB11" s="72">
        <f>100*(SUM(Taulukko!AK20:AK22)-SUM(Taulukko!AK8:AK10))/SUM(Taulukko!AK8:AK10)</f>
        <v>5.43008169149448</v>
      </c>
      <c r="AC11" s="72">
        <f>100*(SUM(Taulukko!AL20:AL22)-SUM(Taulukko!AL8:AL10))/SUM(Taulukko!AL8:AL10)</f>
        <v>5.328852616418611</v>
      </c>
    </row>
    <row r="12" spans="1:29" ht="12.75">
      <c r="A12" s="4" t="s">
        <v>124</v>
      </c>
      <c r="B12" s="4" t="s">
        <v>119</v>
      </c>
      <c r="C12" s="72">
        <f>100*(SUM(Taulukko!D21:D23)-SUM(Taulukko!D9:D11))/SUM(Taulukko!D9:D11)</f>
        <v>4.985087345547515</v>
      </c>
      <c r="D12" s="72">
        <f>100*(SUM(Taulukko!E21:E23)-SUM(Taulukko!E9:E11))/SUM(Taulukko!E9:E11)</f>
        <v>4.66861203015675</v>
      </c>
      <c r="E12" s="72">
        <f>100*(SUM(Taulukko!F21:F23)-SUM(Taulukko!F9:F11))/SUM(Taulukko!F9:F11)</f>
        <v>4.801949041939361</v>
      </c>
      <c r="F12" s="72">
        <f>100*(SUM(Taulukko!H21:H23)-SUM(Taulukko!H9:H11))/SUM(Taulukko!H9:H11)</f>
        <v>5.664326516373789</v>
      </c>
      <c r="G12" s="72">
        <f>100*(SUM(Taulukko!I21:I23)-SUM(Taulukko!I9:I11))/SUM(Taulukko!I9:I11)</f>
        <v>5.1492860233665105</v>
      </c>
      <c r="H12" s="72">
        <f>100*(SUM(Taulukko!J21:J23)-SUM(Taulukko!J9:J11))/SUM(Taulukko!J9:J11)</f>
        <v>5.304010349288492</v>
      </c>
      <c r="I12" s="72">
        <f>100*(SUM(Taulukko!L21:L23)-SUM(Taulukko!L9:L11))/SUM(Taulukko!L9:L11)</f>
        <v>11.31782945736436</v>
      </c>
      <c r="J12" s="72">
        <f>100*(SUM(Taulukko!M21:M23)-SUM(Taulukko!M9:M11))/SUM(Taulukko!M9:M11)</f>
        <v>10.879368658399105</v>
      </c>
      <c r="K12" s="72">
        <f>100*(SUM(Taulukko!N21:N23)-SUM(Taulukko!N9:N11))/SUM(Taulukko!N9:N11)</f>
        <v>10.810810810810821</v>
      </c>
      <c r="L12" s="72">
        <f>100*(SUM(Taulukko!P21:P23)-SUM(Taulukko!P9:P11))/SUM(Taulukko!P9:P11)</f>
        <v>7.220386974988208</v>
      </c>
      <c r="M12" s="72">
        <f>100*(SUM(Taulukko!Q21:Q23)-SUM(Taulukko!Q9:Q11))/SUM(Taulukko!Q9:Q11)</f>
        <v>7.048778723104267</v>
      </c>
      <c r="N12" s="72">
        <f>100*(SUM(Taulukko!R21:R23)-SUM(Taulukko!R9:R11))/SUM(Taulukko!R9:R11)</f>
        <v>7.136741592211117</v>
      </c>
      <c r="O12" s="72">
        <f>100*(SUM(Taulukko!T21:T23)-SUM(Taulukko!T9:T11))/SUM(Taulukko!T9:T11)</f>
        <v>-4.898858401762475</v>
      </c>
      <c r="P12" s="72">
        <f>100*(SUM(Taulukko!U21:U23)-SUM(Taulukko!U9:U11))/SUM(Taulukko!U9:U11)</f>
        <v>-4.517681124837087</v>
      </c>
      <c r="Q12" s="72">
        <f>100*(SUM(Taulukko!V21:V23)-SUM(Taulukko!V9:V11))/SUM(Taulukko!V9:V11)</f>
        <v>-4.181919818497808</v>
      </c>
      <c r="R12" s="72">
        <f>100*(SUM(Taulukko!X21:X23)-SUM(Taulukko!X9:X11))/SUM(Taulukko!X9:X11)</f>
        <v>4.61149715729626</v>
      </c>
      <c r="S12" s="72">
        <f>100*(SUM(Taulukko!Y21:Y23)-SUM(Taulukko!Y9:Y11))/SUM(Taulukko!Y9:Y11)</f>
        <v>4.551084101285791</v>
      </c>
      <c r="T12" s="72">
        <f>100*(SUM(Taulukko!Z21:Z23)-SUM(Taulukko!Z9:Z11))/SUM(Taulukko!Z9:Z11)</f>
        <v>4.84330719202107</v>
      </c>
      <c r="U12" s="72">
        <f>100*(SUM(Taulukko!AB21:AB23)-SUM(Taulukko!AB9:AB11))/SUM(Taulukko!AB9:AB11)</f>
        <v>13.229340961839457</v>
      </c>
      <c r="V12" s="72">
        <f>100*(SUM(Taulukko!AC21:AC23)-SUM(Taulukko!AC9:AC11))/SUM(Taulukko!AC9:AC11)</f>
        <v>14.004948549359266</v>
      </c>
      <c r="W12" s="72">
        <f>100*(SUM(Taulukko!AD21:AD23)-SUM(Taulukko!AD9:AD11))/SUM(Taulukko!AD9:AD11)</f>
        <v>11.75492899878764</v>
      </c>
      <c r="X12" s="72">
        <f>100*(SUM(Taulukko!AF21:AF23)-SUM(Taulukko!AF9:AF11))/SUM(Taulukko!AF9:AF11)</f>
        <v>10.335809185061194</v>
      </c>
      <c r="Y12" s="72">
        <f>100*(SUM(Taulukko!AG21:AG23)-SUM(Taulukko!AG9:AG11))/SUM(Taulukko!AG9:AG11)</f>
        <v>9.920867877989036</v>
      </c>
      <c r="Z12" s="72">
        <f>100*(SUM(Taulukko!AH21:AH23)-SUM(Taulukko!AH9:AH11))/SUM(Taulukko!AH9:AH11)</f>
        <v>10.165747328590099</v>
      </c>
      <c r="AA12" s="72">
        <f>100*(SUM(Taulukko!AJ21:AJ23)-SUM(Taulukko!AJ9:AJ11))/SUM(Taulukko!AJ9:AJ11)</f>
        <v>5.6185080264400264</v>
      </c>
      <c r="AB12" s="72">
        <f>100*(SUM(Taulukko!AK21:AK23)-SUM(Taulukko!AK9:AK11))/SUM(Taulukko!AK9:AK11)</f>
        <v>5.2631578947368425</v>
      </c>
      <c r="AC12" s="72">
        <f>100*(SUM(Taulukko!AL21:AL23)-SUM(Taulukko!AL9:AL11))/SUM(Taulukko!AL9:AL11)</f>
        <v>5.499760879961727</v>
      </c>
    </row>
    <row r="13" spans="1:29" ht="12.75">
      <c r="A13" s="4" t="s">
        <v>124</v>
      </c>
      <c r="B13" s="4" t="s">
        <v>121</v>
      </c>
      <c r="C13" s="72">
        <f>100*(SUM(Taulukko!D22:D24)-SUM(Taulukko!D10:D12))/SUM(Taulukko!D10:D12)</f>
        <v>4.845222072678336</v>
      </c>
      <c r="D13" s="72">
        <f>100*(SUM(Taulukko!E22:E24)-SUM(Taulukko!E10:E12))/SUM(Taulukko!E10:E12)</f>
        <v>4.684477521499661</v>
      </c>
      <c r="E13" s="72">
        <f>100*(SUM(Taulukko!F22:F24)-SUM(Taulukko!F10:F12))/SUM(Taulukko!F10:F12)</f>
        <v>4.774286110143556</v>
      </c>
      <c r="F13" s="72">
        <f>100*(SUM(Taulukko!H22:H24)-SUM(Taulukko!H10:H12))/SUM(Taulukko!H10:H12)</f>
        <v>4.942554629421053</v>
      </c>
      <c r="G13" s="72">
        <f>100*(SUM(Taulukko!I22:I24)-SUM(Taulukko!I10:I12))/SUM(Taulukko!I10:I12)</f>
        <v>4.991394148020652</v>
      </c>
      <c r="H13" s="72">
        <f>100*(SUM(Taulukko!J22:J24)-SUM(Taulukko!J10:J12))/SUM(Taulukko!J10:J12)</f>
        <v>5.190905190905201</v>
      </c>
      <c r="I13" s="72">
        <f>100*(SUM(Taulukko!L22:L24)-SUM(Taulukko!L10:L12))/SUM(Taulukko!L10:L12)</f>
        <v>10.82606464853771</v>
      </c>
      <c r="J13" s="72">
        <f>100*(SUM(Taulukko!M22:M24)-SUM(Taulukko!M10:M12))/SUM(Taulukko!M10:M12)</f>
        <v>10.73825503355704</v>
      </c>
      <c r="K13" s="72">
        <f>100*(SUM(Taulukko!N22:N24)-SUM(Taulukko!N10:N12))/SUM(Taulukko!N10:N12)</f>
        <v>11.07382550335571</v>
      </c>
      <c r="L13" s="72">
        <f>100*(SUM(Taulukko!P22:P24)-SUM(Taulukko!P10:P12))/SUM(Taulukko!P10:P12)</f>
        <v>7.084337349397585</v>
      </c>
      <c r="M13" s="72">
        <f>100*(SUM(Taulukko!Q22:Q24)-SUM(Taulukko!Q10:Q12))/SUM(Taulukko!Q10:Q12)</f>
        <v>7.110866827948831</v>
      </c>
      <c r="N13" s="72">
        <f>100*(SUM(Taulukko!R22:R24)-SUM(Taulukko!R10:R12))/SUM(Taulukko!R10:R12)</f>
        <v>7.105759889989361</v>
      </c>
      <c r="O13" s="72">
        <f>100*(SUM(Taulukko!T22:T24)-SUM(Taulukko!T10:T12))/SUM(Taulukko!T10:T12)</f>
        <v>-5.866325393221323</v>
      </c>
      <c r="P13" s="72">
        <f>100*(SUM(Taulukko!U22:U24)-SUM(Taulukko!U10:U12))/SUM(Taulukko!U10:U12)</f>
        <v>-4.989692376179547</v>
      </c>
      <c r="Q13" s="72">
        <f>100*(SUM(Taulukko!V22:V24)-SUM(Taulukko!V10:V12))/SUM(Taulukko!V10:V12)</f>
        <v>-4.335836624476175</v>
      </c>
      <c r="R13" s="72">
        <f>100*(SUM(Taulukko!X22:X24)-SUM(Taulukko!X10:X12))/SUM(Taulukko!X10:X12)</f>
        <v>4.649090835459449</v>
      </c>
      <c r="S13" s="72">
        <f>100*(SUM(Taulukko!Y22:Y24)-SUM(Taulukko!Y10:Y12))/SUM(Taulukko!Y10:Y12)</f>
        <v>4.697761492676583</v>
      </c>
      <c r="T13" s="72">
        <f>100*(SUM(Taulukko!Z22:Z24)-SUM(Taulukko!Z10:Z12))/SUM(Taulukko!Z10:Z12)</f>
        <v>4.583741185225735</v>
      </c>
      <c r="U13" s="72">
        <f>100*(SUM(Taulukko!AB22:AB24)-SUM(Taulukko!AB10:AB12))/SUM(Taulukko!AB10:AB12)</f>
        <v>14.91491491491491</v>
      </c>
      <c r="V13" s="72">
        <f>100*(SUM(Taulukko!AC22:AC24)-SUM(Taulukko!AC10:AC12))/SUM(Taulukko!AC10:AC12)</f>
        <v>15.385436883451383</v>
      </c>
      <c r="W13" s="72">
        <f>100*(SUM(Taulukko!AD22:AD24)-SUM(Taulukko!AD10:AD12))/SUM(Taulukko!AD10:AD12)</f>
        <v>12.295580580194722</v>
      </c>
      <c r="X13" s="72">
        <f>100*(SUM(Taulukko!AF22:AF24)-SUM(Taulukko!AF10:AF12))/SUM(Taulukko!AF10:AF12)</f>
        <v>10.469159578451823</v>
      </c>
      <c r="Y13" s="72">
        <f>100*(SUM(Taulukko!AG22:AG24)-SUM(Taulukko!AG10:AG12))/SUM(Taulukko!AG10:AG12)</f>
        <v>10.15491152445292</v>
      </c>
      <c r="Z13" s="72">
        <f>100*(SUM(Taulukko!AH22:AH24)-SUM(Taulukko!AH10:AH12))/SUM(Taulukko!AH10:AH12)</f>
        <v>10.008719399581409</v>
      </c>
      <c r="AA13" s="72">
        <f>100*(SUM(Taulukko!AJ22:AJ24)-SUM(Taulukko!AJ10:AJ12))/SUM(Taulukko!AJ10:AJ12)</f>
        <v>5.792079207920771</v>
      </c>
      <c r="AB13" s="72">
        <f>100*(SUM(Taulukko!AK22:AK24)-SUM(Taulukko!AK10:AK12))/SUM(Taulukko!AK10:AK12)</f>
        <v>5.672068636796938</v>
      </c>
      <c r="AC13" s="72">
        <f>100*(SUM(Taulukko!AL22:AL24)-SUM(Taulukko!AL10:AL12))/SUM(Taulukko!AL10:AL12)</f>
        <v>5.7115659209900045</v>
      </c>
    </row>
    <row r="14" spans="1:29" ht="12.75">
      <c r="A14" s="4" t="s">
        <v>124</v>
      </c>
      <c r="B14" s="4" t="s">
        <v>122</v>
      </c>
      <c r="C14" s="72">
        <f>100*(SUM(Taulukko!D23:D25)-SUM(Taulukko!D11:D13))/SUM(Taulukko!D11:D13)</f>
        <v>4.751131221719457</v>
      </c>
      <c r="D14" s="72">
        <f>100*(SUM(Taulukko!E23:E25)-SUM(Taulukko!E11:E13))/SUM(Taulukko!E11:E13)</f>
        <v>4.821705486245868</v>
      </c>
      <c r="E14" s="72">
        <f>100*(SUM(Taulukko!F23:F25)-SUM(Taulukko!F11:F13))/SUM(Taulukko!F11:F13)</f>
        <v>4.78915965325594</v>
      </c>
      <c r="F14" s="72">
        <f>100*(SUM(Taulukko!H23:H25)-SUM(Taulukko!H11:H13))/SUM(Taulukko!H11:H13)</f>
        <v>4.27412409917056</v>
      </c>
      <c r="G14" s="72">
        <f>100*(SUM(Taulukko!I23:I25)-SUM(Taulukko!I11:I13))/SUM(Taulukko!I11:I13)</f>
        <v>5.008561643835611</v>
      </c>
      <c r="H14" s="72">
        <f>100*(SUM(Taulukko!J23:J25)-SUM(Taulukko!J11:J13))/SUM(Taulukko!J11:J13)</f>
        <v>5.1665243381725</v>
      </c>
      <c r="I14" s="72">
        <f>100*(SUM(Taulukko!L23:L25)-SUM(Taulukko!L11:L13))/SUM(Taulukko!L11:L13)</f>
        <v>12.035583464154893</v>
      </c>
      <c r="J14" s="72">
        <f>100*(SUM(Taulukko!M23:M25)-SUM(Taulukko!M11:M13))/SUM(Taulukko!M11:M13)</f>
        <v>11.568409343715246</v>
      </c>
      <c r="K14" s="72">
        <f>100*(SUM(Taulukko!N23:N25)-SUM(Taulukko!N11:N13))/SUM(Taulukko!N11:N13)</f>
        <v>11.333333333333336</v>
      </c>
      <c r="L14" s="72">
        <f>100*(SUM(Taulukko!P23:P25)-SUM(Taulukko!P11:P13))/SUM(Taulukko!P11:P13)</f>
        <v>7.039537126325937</v>
      </c>
      <c r="M14" s="72">
        <f>100*(SUM(Taulukko!Q23:Q25)-SUM(Taulukko!Q11:Q13))/SUM(Taulukko!Q11:Q13)</f>
        <v>7.220117325133367</v>
      </c>
      <c r="N14" s="72">
        <f>100*(SUM(Taulukko!R23:R25)-SUM(Taulukko!R11:R13))/SUM(Taulukko!R11:R13)</f>
        <v>7.067720397250509</v>
      </c>
      <c r="O14" s="72">
        <f>100*(SUM(Taulukko!T23:T25)-SUM(Taulukko!T11:T13))/SUM(Taulukko!T11:T13)</f>
        <v>-5.063759769642111</v>
      </c>
      <c r="P14" s="72">
        <f>100*(SUM(Taulukko!U23:U25)-SUM(Taulukko!U11:U13))/SUM(Taulukko!U11:U13)</f>
        <v>-4.591140011569035</v>
      </c>
      <c r="Q14" s="72">
        <f>100*(SUM(Taulukko!V23:V25)-SUM(Taulukko!V11:V13))/SUM(Taulukko!V11:V13)</f>
        <v>-4.382393486943864</v>
      </c>
      <c r="R14" s="72">
        <f>100*(SUM(Taulukko!X23:X25)-SUM(Taulukko!X11:X13))/SUM(Taulukko!X11:X13)</f>
        <v>4.436958218643422</v>
      </c>
      <c r="S14" s="72">
        <f>100*(SUM(Taulukko!Y23:Y25)-SUM(Taulukko!Y11:Y13))/SUM(Taulukko!Y11:Y13)</f>
        <v>4.542982621740666</v>
      </c>
      <c r="T14" s="72">
        <f>100*(SUM(Taulukko!Z23:Z25)-SUM(Taulukko!Z11:Z13))/SUM(Taulukko!Z11:Z13)</f>
        <v>4.324930650875806</v>
      </c>
      <c r="U14" s="72">
        <f>100*(SUM(Taulukko!AB23:AB25)-SUM(Taulukko!AB11:AB13))/SUM(Taulukko!AB11:AB13)</f>
        <v>15.623149394347232</v>
      </c>
      <c r="V14" s="72">
        <f>100*(SUM(Taulukko!AC23:AC25)-SUM(Taulukko!AC11:AC13))/SUM(Taulukko!AC11:AC13)</f>
        <v>15.354092325789619</v>
      </c>
      <c r="W14" s="72">
        <f>100*(SUM(Taulukko!AD23:AD25)-SUM(Taulukko!AD11:AD13))/SUM(Taulukko!AD11:AD13)</f>
        <v>12.820399986588892</v>
      </c>
      <c r="X14" s="72">
        <f>100*(SUM(Taulukko!AF23:AF25)-SUM(Taulukko!AF11:AF13))/SUM(Taulukko!AF11:AF13)</f>
        <v>9.76041609030044</v>
      </c>
      <c r="Y14" s="72">
        <f>100*(SUM(Taulukko!AG23:AG25)-SUM(Taulukko!AG11:AG13))/SUM(Taulukko!AG11:AG13)</f>
        <v>9.782402849259812</v>
      </c>
      <c r="Z14" s="72">
        <f>100*(SUM(Taulukko!AH23:AH25)-SUM(Taulukko!AH11:AH13))/SUM(Taulukko!AH11:AH13)</f>
        <v>9.859630373766008</v>
      </c>
      <c r="AA14" s="72">
        <f>100*(SUM(Taulukko!AJ23:AJ25)-SUM(Taulukko!AJ11:AJ13))/SUM(Taulukko!AJ11:AJ13)</f>
        <v>5.92334494773518</v>
      </c>
      <c r="AB14" s="72">
        <f>100*(SUM(Taulukko!AK23:AK25)-SUM(Taulukko!AK11:AK13))/SUM(Taulukko!AK11:AK13)</f>
        <v>5.957446808510649</v>
      </c>
      <c r="AC14" s="72">
        <f>100*(SUM(Taulukko!AL23:AL25)-SUM(Taulukko!AL11:AL13))/SUM(Taulukko!AL11:AL13)</f>
        <v>5.965909090909102</v>
      </c>
    </row>
    <row r="15" spans="1:29" ht="12.75">
      <c r="A15" s="4" t="s">
        <v>124</v>
      </c>
      <c r="B15" s="4" t="s">
        <v>123</v>
      </c>
      <c r="C15" s="72">
        <f>100*(SUM(Taulukko!D24:D26)-SUM(Taulukko!D12:D14))/SUM(Taulukko!D12:D14)</f>
        <v>4.709507042253502</v>
      </c>
      <c r="D15" s="72">
        <f>100*(SUM(Taulukko!E24:E26)-SUM(Taulukko!E12:E14))/SUM(Taulukko!E12:E14)</f>
        <v>4.848453292783755</v>
      </c>
      <c r="E15" s="72">
        <f>100*(SUM(Taulukko!F24:F26)-SUM(Taulukko!F12:F14))/SUM(Taulukko!F12:F14)</f>
        <v>4.799891972090505</v>
      </c>
      <c r="F15" s="72">
        <f>100*(SUM(Taulukko!H24:H26)-SUM(Taulukko!H12:H14))/SUM(Taulukko!H12:H14)</f>
        <v>4.3890229730937795</v>
      </c>
      <c r="G15" s="72">
        <f>100*(SUM(Taulukko!I24:I26)-SUM(Taulukko!I12:I14))/SUM(Taulukko!I12:I14)</f>
        <v>5.027694929697478</v>
      </c>
      <c r="H15" s="72">
        <f>100*(SUM(Taulukko!J24:J26)-SUM(Taulukko!J12:J14))/SUM(Taulukko!J12:J14)</f>
        <v>5.1848703782405385</v>
      </c>
      <c r="I15" s="72">
        <f>100*(SUM(Taulukko!L24:L26)-SUM(Taulukko!L12:L14))/SUM(Taulukko!L12:L14)</f>
        <v>12.660833762223362</v>
      </c>
      <c r="J15" s="72">
        <f>100*(SUM(Taulukko!M24:M26)-SUM(Taulukko!M12:M14))/SUM(Taulukko!M12:M14)</f>
        <v>12.520775623268696</v>
      </c>
      <c r="K15" s="72">
        <f>100*(SUM(Taulukko!N24:N26)-SUM(Taulukko!N12:N14))/SUM(Taulukko!N12:N14)</f>
        <v>11.47269718698289</v>
      </c>
      <c r="L15" s="72">
        <f>100*(SUM(Taulukko!P24:P26)-SUM(Taulukko!P12:P14))/SUM(Taulukko!P12:P14)</f>
        <v>6.678949792722221</v>
      </c>
      <c r="M15" s="72">
        <f>100*(SUM(Taulukko!Q24:Q26)-SUM(Taulukko!Q12:Q14))/SUM(Taulukko!Q12:Q14)</f>
        <v>7.137916774595212</v>
      </c>
      <c r="N15" s="72">
        <f>100*(SUM(Taulukko!R24:R26)-SUM(Taulukko!R12:R14))/SUM(Taulukko!R12:R14)</f>
        <v>6.980325328779307</v>
      </c>
      <c r="O15" s="72">
        <f>100*(SUM(Taulukko!T24:T26)-SUM(Taulukko!T12:T14))/SUM(Taulukko!T12:T14)</f>
        <v>-4.788925107650198</v>
      </c>
      <c r="P15" s="72">
        <f>100*(SUM(Taulukko!U24:U26)-SUM(Taulukko!U12:U14))/SUM(Taulukko!U12:U14)</f>
        <v>-4.508630639105334</v>
      </c>
      <c r="Q15" s="72">
        <f>100*(SUM(Taulukko!V24:V26)-SUM(Taulukko!V12:V14))/SUM(Taulukko!V12:V14)</f>
        <v>-4.342608800998025</v>
      </c>
      <c r="R15" s="72">
        <f>100*(SUM(Taulukko!X24:X26)-SUM(Taulukko!X12:X14))/SUM(Taulukko!X12:X14)</f>
        <v>3.76819642219666</v>
      </c>
      <c r="S15" s="72">
        <f>100*(SUM(Taulukko!Y24:Y26)-SUM(Taulukko!Y12:Y14))/SUM(Taulukko!Y12:Y14)</f>
        <v>4.247129292739748</v>
      </c>
      <c r="T15" s="72">
        <f>100*(SUM(Taulukko!Z24:Z26)-SUM(Taulukko!Z12:Z14))/SUM(Taulukko!Z12:Z14)</f>
        <v>4.048997913979274</v>
      </c>
      <c r="U15" s="72">
        <f>100*(SUM(Taulukko!AB24:AB26)-SUM(Taulukko!AB12:AB14))/SUM(Taulukko!AB12:AB14)</f>
        <v>14.899410074118899</v>
      </c>
      <c r="V15" s="72">
        <f>100*(SUM(Taulukko!AC24:AC26)-SUM(Taulukko!AC12:AC14))/SUM(Taulukko!AC12:AC14)</f>
        <v>14.849824700117555</v>
      </c>
      <c r="W15" s="72">
        <f>100*(SUM(Taulukko!AD24:AD26)-SUM(Taulukko!AD12:AD14))/SUM(Taulukko!AD12:AD14)</f>
        <v>13.260976643846709</v>
      </c>
      <c r="X15" s="72">
        <f>100*(SUM(Taulukko!AF24:AF26)-SUM(Taulukko!AF12:AF14))/SUM(Taulukko!AF12:AF14)</f>
        <v>9.573509933774847</v>
      </c>
      <c r="Y15" s="72">
        <f>100*(SUM(Taulukko!AG24:AG26)-SUM(Taulukko!AG12:AG14))/SUM(Taulukko!AG12:AG14)</f>
        <v>9.772752349323918</v>
      </c>
      <c r="Z15" s="72">
        <f>100*(SUM(Taulukko!AH24:AH26)-SUM(Taulukko!AH12:AH14))/SUM(Taulukko!AH12:AH14)</f>
        <v>9.717474856973922</v>
      </c>
      <c r="AA15" s="72">
        <f>100*(SUM(Taulukko!AJ24:AJ26)-SUM(Taulukko!AJ12:AJ14))/SUM(Taulukko!AJ12:AJ14)</f>
        <v>6.562955760816724</v>
      </c>
      <c r="AB15" s="72">
        <f>100*(SUM(Taulukko!AK24:AK26)-SUM(Taulukko!AK12:AK14))/SUM(Taulukko!AK12:AK14)</f>
        <v>6.361922714420358</v>
      </c>
      <c r="AC15" s="72">
        <f>100*(SUM(Taulukko!AL24:AL26)-SUM(Taulukko!AL12:AL14))/SUM(Taulukko!AL12:AL14)</f>
        <v>6.117647058823529</v>
      </c>
    </row>
    <row r="16" spans="1:29" ht="12.75">
      <c r="A16" s="4" t="s">
        <v>126</v>
      </c>
      <c r="B16" s="4" t="s">
        <v>97</v>
      </c>
      <c r="C16" s="72">
        <f>100*(SUM(Taulukko!D25:D27)-SUM(Taulukko!D13:D15))/SUM(Taulukko!D13:D15)</f>
        <v>4.636920384951878</v>
      </c>
      <c r="D16" s="72">
        <f>100*(SUM(Taulukko!E25:E27)-SUM(Taulukko!E13:E15))/SUM(Taulukko!E13:E15)</f>
        <v>4.906337533155096</v>
      </c>
      <c r="E16" s="72">
        <f>100*(SUM(Taulukko!F25:F27)-SUM(Taulukko!F13:F15))/SUM(Taulukko!F13:F15)</f>
        <v>4.7692426161423525</v>
      </c>
      <c r="F16" s="72">
        <f>100*(SUM(Taulukko!H25:H27)-SUM(Taulukko!H13:H15))/SUM(Taulukko!H13:H15)</f>
        <v>5.558255644413019</v>
      </c>
      <c r="G16" s="72">
        <f>100*(SUM(Taulukko!I25:I27)-SUM(Taulukko!I13:I15))/SUM(Taulukko!I13:I15)</f>
        <v>5.263157894736832</v>
      </c>
      <c r="H16" s="72">
        <f>100*(SUM(Taulukko!J25:J27)-SUM(Taulukko!J13:J15))/SUM(Taulukko!J13:J15)</f>
        <v>5.205247566652578</v>
      </c>
      <c r="I16" s="72">
        <f>100*(SUM(Taulukko!L25:L27)-SUM(Taulukko!L13:L15))/SUM(Taulukko!L13:L15)</f>
        <v>13.881177123820082</v>
      </c>
      <c r="J16" s="72">
        <f>100*(SUM(Taulukko!M25:M27)-SUM(Taulukko!M13:M15))/SUM(Taulukko!M13:M15)</f>
        <v>12.837465564738297</v>
      </c>
      <c r="K16" s="72">
        <f>100*(SUM(Taulukko!N25:N27)-SUM(Taulukko!N13:N15))/SUM(Taulukko!N13:N15)</f>
        <v>11.54898741105639</v>
      </c>
      <c r="L16" s="72">
        <f>100*(SUM(Taulukko!P25:P27)-SUM(Taulukko!P13:P15))/SUM(Taulukko!P13:P15)</f>
        <v>6.2216167120799355</v>
      </c>
      <c r="M16" s="72">
        <f>100*(SUM(Taulukko!Q25:Q27)-SUM(Taulukko!Q13:Q15))/SUM(Taulukko!Q13:Q15)</f>
        <v>6.761335868234483</v>
      </c>
      <c r="N16" s="72">
        <f>100*(SUM(Taulukko!R25:R27)-SUM(Taulukko!R13:R15))/SUM(Taulukko!R13:R15)</f>
        <v>6.853116057715304</v>
      </c>
      <c r="O16" s="72">
        <f>100*(SUM(Taulukko!T25:T27)-SUM(Taulukko!T13:T15))/SUM(Taulukko!T13:T15)</f>
        <v>-6.528053814401451</v>
      </c>
      <c r="P16" s="72">
        <f>100*(SUM(Taulukko!U25:U27)-SUM(Taulukko!U13:U15))/SUM(Taulukko!U13:U15)</f>
        <v>-6.932252054925888</v>
      </c>
      <c r="Q16" s="72">
        <f>100*(SUM(Taulukko!V25:V27)-SUM(Taulukko!V13:V15))/SUM(Taulukko!V13:V15)</f>
        <v>-4.244839731758325</v>
      </c>
      <c r="R16" s="72">
        <f>100*(SUM(Taulukko!X25:X27)-SUM(Taulukko!X13:X15))/SUM(Taulukko!X13:X15)</f>
        <v>3.1014183556556527</v>
      </c>
      <c r="S16" s="72">
        <f>100*(SUM(Taulukko!Y25:Y27)-SUM(Taulukko!Y13:Y15))/SUM(Taulukko!Y13:Y15)</f>
        <v>3.7242134121724932</v>
      </c>
      <c r="T16" s="72">
        <f>100*(SUM(Taulukko!Z25:Z27)-SUM(Taulukko!Z13:Z15))/SUM(Taulukko!Z13:Z15)</f>
        <v>3.763194584667457</v>
      </c>
      <c r="U16" s="72">
        <f>100*(SUM(Taulukko!AB25:AB27)-SUM(Taulukko!AB13:AB15))/SUM(Taulukko!AB13:AB15)</f>
        <v>14.831969533220107</v>
      </c>
      <c r="V16" s="72">
        <f>100*(SUM(Taulukko!AC25:AC27)-SUM(Taulukko!AC13:AC15))/SUM(Taulukko!AC13:AC15)</f>
        <v>14.78816550715531</v>
      </c>
      <c r="W16" s="72">
        <f>100*(SUM(Taulukko!AD25:AD27)-SUM(Taulukko!AD13:AD15))/SUM(Taulukko!AD13:AD15)</f>
        <v>13.618302959609077</v>
      </c>
      <c r="X16" s="72">
        <f>100*(SUM(Taulukko!AF25:AF27)-SUM(Taulukko!AF13:AF15))/SUM(Taulukko!AF13:AF15)</f>
        <v>8.843074669038776</v>
      </c>
      <c r="Y16" s="72">
        <f>100*(SUM(Taulukko!AG25:AG27)-SUM(Taulukko!AG13:AG15))/SUM(Taulukko!AG13:AG15)</f>
        <v>9.304719094212732</v>
      </c>
      <c r="Z16" s="72">
        <f>100*(SUM(Taulukko!AH25:AH27)-SUM(Taulukko!AH13:AH15))/SUM(Taulukko!AH13:AH15)</f>
        <v>9.590489206162136</v>
      </c>
      <c r="AA16" s="72">
        <f>100*(SUM(Taulukko!AJ25:AJ27)-SUM(Taulukko!AJ13:AJ15))/SUM(Taulukko!AJ13:AJ15)</f>
        <v>6.129343629343623</v>
      </c>
      <c r="AB16" s="72">
        <f>100*(SUM(Taulukko!AK25:AK27)-SUM(Taulukko!AK13:AK15))/SUM(Taulukko!AK13:AK15)</f>
        <v>6.35217188229799</v>
      </c>
      <c r="AC16" s="72">
        <f>100*(SUM(Taulukko!AL25:AL27)-SUM(Taulukko!AL13:AL15))/SUM(Taulukko!AL13:AL15)</f>
        <v>6.176883481516153</v>
      </c>
    </row>
    <row r="17" spans="1:29" ht="12.75">
      <c r="A17" s="4" t="s">
        <v>126</v>
      </c>
      <c r="B17" s="4" t="s">
        <v>101</v>
      </c>
      <c r="C17" s="72">
        <f>100*(SUM(Taulukko!D26:D28)-SUM(Taulukko!D14:D16))/SUM(Taulukko!D14:D16)</f>
        <v>4.2284219703574495</v>
      </c>
      <c r="D17" s="72">
        <f>100*(SUM(Taulukko!E26:E28)-SUM(Taulukko!E14:E16))/SUM(Taulukko!E14:E16)</f>
        <v>4.68346543085919</v>
      </c>
      <c r="E17" s="72">
        <f>100*(SUM(Taulukko!F26:F28)-SUM(Taulukko!F14:F16))/SUM(Taulukko!F14:F16)</f>
        <v>4.689485512093113</v>
      </c>
      <c r="F17" s="72">
        <f>100*(SUM(Taulukko!H26:H28)-SUM(Taulukko!H14:H16))/SUM(Taulukko!H14:H16)</f>
        <v>4.831401934303378</v>
      </c>
      <c r="G17" s="72">
        <f>100*(SUM(Taulukko!I26:I28)-SUM(Taulukko!I14:I16))/SUM(Taulukko!I14:I16)</f>
        <v>5.196451204055772</v>
      </c>
      <c r="H17" s="72">
        <f>100*(SUM(Taulukko!J26:J28)-SUM(Taulukko!J14:J16))/SUM(Taulukko!J14:J16)</f>
        <v>5.18112889637744</v>
      </c>
      <c r="I17" s="72">
        <f>100*(SUM(Taulukko!L26:L28)-SUM(Taulukko!L14:L16))/SUM(Taulukko!L14:L16)</f>
        <v>9.758965314520868</v>
      </c>
      <c r="J17" s="72">
        <f>100*(SUM(Taulukko!M26:M28)-SUM(Taulukko!M14:M16))/SUM(Taulukko!M14:M16)</f>
        <v>12.043596730245229</v>
      </c>
      <c r="K17" s="72">
        <f>100*(SUM(Taulukko!N26:N28)-SUM(Taulukko!N14:N16))/SUM(Taulukko!N14:N16)</f>
        <v>11.448724905046117</v>
      </c>
      <c r="L17" s="72">
        <f>100*(SUM(Taulukko!P26:P28)-SUM(Taulukko!P14:P16))/SUM(Taulukko!P14:P16)</f>
        <v>6.033318325078809</v>
      </c>
      <c r="M17" s="72">
        <f>100*(SUM(Taulukko!Q26:Q28)-SUM(Taulukko!Q14:Q16))/SUM(Taulukko!Q14:Q16)</f>
        <v>6.533311245107023</v>
      </c>
      <c r="N17" s="72">
        <f>100*(SUM(Taulukko!R26:R28)-SUM(Taulukko!R14:R16))/SUM(Taulukko!R14:R16)</f>
        <v>6.7525945840235915</v>
      </c>
      <c r="O17" s="72">
        <f>100*(SUM(Taulukko!T26:T28)-SUM(Taulukko!T14:T16))/SUM(Taulukko!T14:T16)</f>
        <v>-5.3540259543143405</v>
      </c>
      <c r="P17" s="72">
        <f>100*(SUM(Taulukko!U26:U28)-SUM(Taulukko!U14:U16))/SUM(Taulukko!U14:U16)</f>
        <v>-6.371780645826898</v>
      </c>
      <c r="Q17" s="72">
        <f>100*(SUM(Taulukko!V26:V28)-SUM(Taulukko!V14:V16))/SUM(Taulukko!V14:V16)</f>
        <v>-4.1266508802508515</v>
      </c>
      <c r="R17" s="72">
        <f>100*(SUM(Taulukko!X26:X28)-SUM(Taulukko!X14:X16))/SUM(Taulukko!X14:X16)</f>
        <v>3.0077262693156714</v>
      </c>
      <c r="S17" s="72">
        <f>100*(SUM(Taulukko!Y26:Y28)-SUM(Taulukko!Y14:Y16))/SUM(Taulukko!Y14:Y16)</f>
        <v>3.3088593482612216</v>
      </c>
      <c r="T17" s="72">
        <f>100*(SUM(Taulukko!Z26:Z28)-SUM(Taulukko!Z14:Z16))/SUM(Taulukko!Z14:Z16)</f>
        <v>3.4900985075095634</v>
      </c>
      <c r="U17" s="72">
        <f>100*(SUM(Taulukko!AB26:AB28)-SUM(Taulukko!AB14:AB16))/SUM(Taulukko!AB14:AB16)</f>
        <v>15.196842214604738</v>
      </c>
      <c r="V17" s="72">
        <f>100*(SUM(Taulukko!AC26:AC28)-SUM(Taulukko!AC14:AC16))/SUM(Taulukko!AC14:AC16)</f>
        <v>14.702675235299141</v>
      </c>
      <c r="W17" s="72">
        <f>100*(SUM(Taulukko!AD26:AD28)-SUM(Taulukko!AD14:AD16))/SUM(Taulukko!AD14:AD16)</f>
        <v>13.904630057700109</v>
      </c>
      <c r="X17" s="72">
        <f>100*(SUM(Taulukko!AF26:AF28)-SUM(Taulukko!AF14:AF16))/SUM(Taulukko!AF14:AF16)</f>
        <v>8.503577724774436</v>
      </c>
      <c r="Y17" s="72">
        <f>100*(SUM(Taulukko!AG26:AG28)-SUM(Taulukko!AG14:AG16))/SUM(Taulukko!AG14:AG16)</f>
        <v>8.839264555814177</v>
      </c>
      <c r="Z17" s="72">
        <f>100*(SUM(Taulukko!AH26:AH28)-SUM(Taulukko!AH14:AH16))/SUM(Taulukko!AH14:AH16)</f>
        <v>9.50206910336136</v>
      </c>
      <c r="AA17" s="72">
        <f>100*(SUM(Taulukko!AJ26:AJ28)-SUM(Taulukko!AJ14:AJ16))/SUM(Taulukko!AJ14:AJ16)</f>
        <v>5.8795180722891365</v>
      </c>
      <c r="AB17" s="72">
        <f>100*(SUM(Taulukko!AK26:AK28)-SUM(Taulukko!AK14:AK16))/SUM(Taulukko!AK14:AK16)</f>
        <v>5.857740585774042</v>
      </c>
      <c r="AC17" s="72">
        <f>100*(SUM(Taulukko!AL26:AL28)-SUM(Taulukko!AL14:AL16))/SUM(Taulukko!AL14:AL16)</f>
        <v>6.191806331471142</v>
      </c>
    </row>
    <row r="18" spans="1:29" ht="12.75">
      <c r="A18" s="4" t="s">
        <v>126</v>
      </c>
      <c r="B18" s="4" t="s">
        <v>105</v>
      </c>
      <c r="C18" s="72">
        <f>100*(SUM(Taulukko!D27:D29)-SUM(Taulukko!D15:D17))/SUM(Taulukko!D15:D17)</f>
        <v>4.3766578249337025</v>
      </c>
      <c r="D18" s="72">
        <f>100*(SUM(Taulukko!E27:E29)-SUM(Taulukko!E15:E17))/SUM(Taulukko!E15:E17)</f>
        <v>4.647228268882022</v>
      </c>
      <c r="E18" s="72">
        <f>100*(SUM(Taulukko!F27:F29)-SUM(Taulukko!F15:F17))/SUM(Taulukko!F15:F17)</f>
        <v>4.579642157498539</v>
      </c>
      <c r="F18" s="72">
        <f>100*(SUM(Taulukko!H27:H29)-SUM(Taulukko!H15:H17))/SUM(Taulukko!H15:H17)</f>
        <v>5.264082188172296</v>
      </c>
      <c r="G18" s="72">
        <f>100*(SUM(Taulukko!I27:I29)-SUM(Taulukko!I15:I17))/SUM(Taulukko!I15:I17)</f>
        <v>5.17241379310344</v>
      </c>
      <c r="H18" s="72">
        <f>100*(SUM(Taulukko!J27:J29)-SUM(Taulukko!J15:J17))/SUM(Taulukko!J15:J17)</f>
        <v>5.201342281879209</v>
      </c>
      <c r="I18" s="72">
        <f>100*(SUM(Taulukko!L27:L29)-SUM(Taulukko!L15:L17))/SUM(Taulukko!L15:L17)</f>
        <v>11.060507482108003</v>
      </c>
      <c r="J18" s="72">
        <f>100*(SUM(Taulukko!M27:M29)-SUM(Taulukko!M15:M17))/SUM(Taulukko!M15:M17)</f>
        <v>11.141011840688922</v>
      </c>
      <c r="K18" s="72">
        <f>100*(SUM(Taulukko!N27:N29)-SUM(Taulukko!N15:N17))/SUM(Taulukko!N15:N17)</f>
        <v>11.344086021505374</v>
      </c>
      <c r="L18" s="72">
        <f>100*(SUM(Taulukko!P27:P29)-SUM(Taulukko!P15:P17))/SUM(Taulukko!P15:P17)</f>
        <v>5.580969807868247</v>
      </c>
      <c r="M18" s="72">
        <f>100*(SUM(Taulukko!Q27:Q29)-SUM(Taulukko!Q15:Q17))/SUM(Taulukko!Q15:Q17)</f>
        <v>5.599786642459937</v>
      </c>
      <c r="N18" s="72">
        <f>100*(SUM(Taulukko!R27:R29)-SUM(Taulukko!R15:R17))/SUM(Taulukko!R15:R17)</f>
        <v>6.730322451387207</v>
      </c>
      <c r="O18" s="72">
        <f>100*(SUM(Taulukko!T27:T29)-SUM(Taulukko!T15:T17))/SUM(Taulukko!T15:T17)</f>
        <v>-6.1007857358718764</v>
      </c>
      <c r="P18" s="72">
        <f>100*(SUM(Taulukko!U27:U29)-SUM(Taulukko!U15:U17))/SUM(Taulukko!U15:U17)</f>
        <v>-6.85823904758534</v>
      </c>
      <c r="Q18" s="72">
        <f>100*(SUM(Taulukko!V27:V29)-SUM(Taulukko!V15:V17))/SUM(Taulukko!V15:V17)</f>
        <v>-4.009042598086033</v>
      </c>
      <c r="R18" s="72">
        <f>100*(SUM(Taulukko!X27:X29)-SUM(Taulukko!X15:X17))/SUM(Taulukko!X15:X17)</f>
        <v>3.403047146798893</v>
      </c>
      <c r="S18" s="72">
        <f>100*(SUM(Taulukko!Y27:Y29)-SUM(Taulukko!Y15:Y17))/SUM(Taulukko!Y15:Y17)</f>
        <v>3.2053109351300875</v>
      </c>
      <c r="T18" s="72">
        <f>100*(SUM(Taulukko!Z27:Z29)-SUM(Taulukko!Z15:Z17))/SUM(Taulukko!Z15:Z17)</f>
        <v>3.2441344498834095</v>
      </c>
      <c r="U18" s="72">
        <f>100*(SUM(Taulukko!AB27:AB29)-SUM(Taulukko!AB15:AB17))/SUM(Taulukko!AB15:AB17)</f>
        <v>15.60214529497805</v>
      </c>
      <c r="V18" s="72">
        <f>100*(SUM(Taulukko!AC27:AC29)-SUM(Taulukko!AC15:AC17))/SUM(Taulukko!AC15:AC17)</f>
        <v>14.77650977812516</v>
      </c>
      <c r="W18" s="72">
        <f>100*(SUM(Taulukko!AD27:AD29)-SUM(Taulukko!AD15:AD17))/SUM(Taulukko!AD15:AD17)</f>
        <v>14.111452906958498</v>
      </c>
      <c r="X18" s="72">
        <f>100*(SUM(Taulukko!AF27:AF29)-SUM(Taulukko!AF15:AF17))/SUM(Taulukko!AF15:AF17)</f>
        <v>8.777429467084644</v>
      </c>
      <c r="Y18" s="72">
        <f>100*(SUM(Taulukko!AG27:AG29)-SUM(Taulukko!AG15:AG17))/SUM(Taulukko!AG15:AG17)</f>
        <v>9.097108200338873</v>
      </c>
      <c r="Z18" s="72">
        <f>100*(SUM(Taulukko!AH27:AH29)-SUM(Taulukko!AH15:AH17))/SUM(Taulukko!AH15:AH17)</f>
        <v>9.472223599292223</v>
      </c>
      <c r="AA18" s="72">
        <f>100*(SUM(Taulukko!AJ27:AJ29)-SUM(Taulukko!AJ15:AJ17))/SUM(Taulukko!AJ15:AJ17)</f>
        <v>5.722599418040728</v>
      </c>
      <c r="AB18" s="72">
        <f>100*(SUM(Taulukko!AK27:AK29)-SUM(Taulukko!AK15:AK17))/SUM(Taulukko!AK15:AK17)</f>
        <v>6.296296296296307</v>
      </c>
      <c r="AC18" s="72">
        <f>100*(SUM(Taulukko!AL27:AL29)-SUM(Taulukko!AL15:AL17))/SUM(Taulukko!AL15:AL17)</f>
        <v>6.307977736549163</v>
      </c>
    </row>
    <row r="19" spans="1:29" ht="12.75">
      <c r="A19" s="4" t="s">
        <v>126</v>
      </c>
      <c r="B19" s="4" t="s">
        <v>109</v>
      </c>
      <c r="C19" s="72">
        <f>100*(SUM(Taulukko!D28:D30)-SUM(Taulukko!D16:D18))/SUM(Taulukko!D16:D18)</f>
        <v>4.159369527145359</v>
      </c>
      <c r="D19" s="72">
        <f>100*(SUM(Taulukko!E28:E30)-SUM(Taulukko!E16:E18))/SUM(Taulukko!E16:E18)</f>
        <v>4.259283515481966</v>
      </c>
      <c r="E19" s="72">
        <f>100*(SUM(Taulukko!F28:F30)-SUM(Taulukko!F16:F18))/SUM(Taulukko!F16:F18)</f>
        <v>4.483779810842713</v>
      </c>
      <c r="F19" s="72">
        <f>100*(SUM(Taulukko!H28:H30)-SUM(Taulukko!H16:H18))/SUM(Taulukko!H16:H18)</f>
        <v>4.090452700048022</v>
      </c>
      <c r="G19" s="72">
        <f>100*(SUM(Taulukko!I28:I30)-SUM(Taulukko!I16:I18))/SUM(Taulukko!I16:I18)</f>
        <v>4.937238493723842</v>
      </c>
      <c r="H19" s="72">
        <f>100*(SUM(Taulukko!J28:J30)-SUM(Taulukko!J16:J18))/SUM(Taulukko!J16:J18)</f>
        <v>5.219206680584551</v>
      </c>
      <c r="I19" s="72">
        <f>100*(SUM(Taulukko!L28:L30)-SUM(Taulukko!L16:L18))/SUM(Taulukko!L16:L18)</f>
        <v>8.74524714828896</v>
      </c>
      <c r="J19" s="72">
        <f>100*(SUM(Taulukko!M28:M30)-SUM(Taulukko!M16:M18))/SUM(Taulukko!M16:M18)</f>
        <v>10.750399148483245</v>
      </c>
      <c r="K19" s="72">
        <f>100*(SUM(Taulukko!N28:N30)-SUM(Taulukko!N16:N18))/SUM(Taulukko!N16:N18)</f>
        <v>11.235356762513293</v>
      </c>
      <c r="L19" s="72">
        <f>100*(SUM(Taulukko!P28:P30)-SUM(Taulukko!P16:P18))/SUM(Taulukko!P16:P18)</f>
        <v>5.499999999999997</v>
      </c>
      <c r="M19" s="72">
        <f>100*(SUM(Taulukko!Q28:Q30)-SUM(Taulukko!Q16:Q18))/SUM(Taulukko!Q16:Q18)</f>
        <v>5.299930248261878</v>
      </c>
      <c r="N19" s="72">
        <f>100*(SUM(Taulukko!R28:R30)-SUM(Taulukko!R16:R18))/SUM(Taulukko!R16:R18)</f>
        <v>6.7603064574972676</v>
      </c>
      <c r="O19" s="72">
        <f>100*(SUM(Taulukko!T28:T30)-SUM(Taulukko!T16:T18))/SUM(Taulukko!T16:T18)</f>
        <v>-3.784735812133089</v>
      </c>
      <c r="P19" s="72">
        <f>100*(SUM(Taulukko!U28:U30)-SUM(Taulukko!U16:U18))/SUM(Taulukko!U16:U18)</f>
        <v>-4.383207775433506</v>
      </c>
      <c r="Q19" s="72">
        <f>100*(SUM(Taulukko!V28:V30)-SUM(Taulukko!V16:V18))/SUM(Taulukko!V16:V18)</f>
        <v>-3.8470164729424146</v>
      </c>
      <c r="R19" s="72">
        <f>100*(SUM(Taulukko!X28:X30)-SUM(Taulukko!X16:X18))/SUM(Taulukko!X16:X18)</f>
        <v>3.049670572454318</v>
      </c>
      <c r="S19" s="72">
        <f>100*(SUM(Taulukko!Y28:Y30)-SUM(Taulukko!Y16:Y18))/SUM(Taulukko!Y16:Y18)</f>
        <v>2.831203135036037</v>
      </c>
      <c r="T19" s="72">
        <f>100*(SUM(Taulukko!Z28:Z30)-SUM(Taulukko!Z16:Z18))/SUM(Taulukko!Z16:Z18)</f>
        <v>3.0275488125485563</v>
      </c>
      <c r="U19" s="72">
        <f>100*(SUM(Taulukko!AB28:AB30)-SUM(Taulukko!AB16:AB18))/SUM(Taulukko!AB16:AB18)</f>
        <v>15.785364838138864</v>
      </c>
      <c r="V19" s="72">
        <f>100*(SUM(Taulukko!AC28:AC30)-SUM(Taulukko!AC16:AC18))/SUM(Taulukko!AC16:AC18)</f>
        <v>14.587208200806804</v>
      </c>
      <c r="W19" s="72">
        <f>100*(SUM(Taulukko!AD28:AD30)-SUM(Taulukko!AD16:AD18))/SUM(Taulukko!AD16:AD18)</f>
        <v>14.236386142341281</v>
      </c>
      <c r="X19" s="72">
        <f>100*(SUM(Taulukko!AF28:AF30)-SUM(Taulukko!AF16:AF18))/SUM(Taulukko!AF16:AF18)</f>
        <v>9.070923841926204</v>
      </c>
      <c r="Y19" s="72">
        <f>100*(SUM(Taulukko!AG28:AG30)-SUM(Taulukko!AG16:AG18))/SUM(Taulukko!AG16:AG18)</f>
        <v>9.099913632050477</v>
      </c>
      <c r="Z19" s="72">
        <f>100*(SUM(Taulukko!AH28:AH30)-SUM(Taulukko!AH16:AH18))/SUM(Taulukko!AH16:AH18)</f>
        <v>9.496615469885622</v>
      </c>
      <c r="AA19" s="72">
        <f>100*(SUM(Taulukko!AJ28:AJ30)-SUM(Taulukko!AJ16:AJ18))/SUM(Taulukko!AJ16:AJ18)</f>
        <v>6.405353728489472</v>
      </c>
      <c r="AB19" s="72">
        <f>100*(SUM(Taulukko!AK28:AK30)-SUM(Taulukko!AK16:AK18))/SUM(Taulukko!AK16:AK18)</f>
        <v>6.385932438685813</v>
      </c>
      <c r="AC19" s="72">
        <f>100*(SUM(Taulukko!AL28:AL30)-SUM(Taulukko!AL16:AL18))/SUM(Taulukko!AL16:AL18)</f>
        <v>6.564956079519181</v>
      </c>
    </row>
    <row r="20" spans="1:29" ht="12.75">
      <c r="A20" s="4" t="s">
        <v>126</v>
      </c>
      <c r="B20" s="4" t="s">
        <v>111</v>
      </c>
      <c r="C20" s="72">
        <f>100*(SUM(Taulukko!D29:D31)-SUM(Taulukko!D17:D19))/SUM(Taulukko!D17:D19)</f>
        <v>4.152397260273967</v>
      </c>
      <c r="D20" s="72">
        <f>100*(SUM(Taulukko!E29:E31)-SUM(Taulukko!E17:E19))/SUM(Taulukko!E17:E19)</f>
        <v>4.268815260193404</v>
      </c>
      <c r="E20" s="72">
        <f>100*(SUM(Taulukko!F29:F31)-SUM(Taulukko!F17:F19))/SUM(Taulukko!F17:F19)</f>
        <v>4.477911916202764</v>
      </c>
      <c r="F20" s="72">
        <f>100*(SUM(Taulukko!H29:H31)-SUM(Taulukko!H17:H19))/SUM(Taulukko!H17:H19)</f>
        <v>4.2789628305019844</v>
      </c>
      <c r="G20" s="72">
        <f>100*(SUM(Taulukko!I29:I31)-SUM(Taulukko!I17:I19))/SUM(Taulukko!I17:I19)</f>
        <v>5</v>
      </c>
      <c r="H20" s="72">
        <f>100*(SUM(Taulukko!J29:J31)-SUM(Taulukko!J17:J19))/SUM(Taulukko!J17:J19)</f>
        <v>5.280665280665276</v>
      </c>
      <c r="I20" s="72">
        <f>100*(SUM(Taulukko!L29:L31)-SUM(Taulukko!L17:L19))/SUM(Taulukko!L17:L19)</f>
        <v>8.206330597889801</v>
      </c>
      <c r="J20" s="72">
        <f>100*(SUM(Taulukko!M29:M31)-SUM(Taulukko!M17:M19))/SUM(Taulukko!M17:M19)</f>
        <v>10.701107011070118</v>
      </c>
      <c r="K20" s="72">
        <f>100*(SUM(Taulukko!N29:N31)-SUM(Taulukko!N17:N19))/SUM(Taulukko!N17:N19)</f>
        <v>11.234177215189849</v>
      </c>
      <c r="L20" s="72">
        <f>100*(SUM(Taulukko!P29:P31)-SUM(Taulukko!P17:P19))/SUM(Taulukko!P17:P19)</f>
        <v>4.926764314247654</v>
      </c>
      <c r="M20" s="72">
        <f>100*(SUM(Taulukko!Q29:Q31)-SUM(Taulukko!Q17:Q19))/SUM(Taulukko!Q17:Q19)</f>
        <v>4.75076138674556</v>
      </c>
      <c r="N20" s="72">
        <f>100*(SUM(Taulukko!R29:R31)-SUM(Taulukko!R17:R19))/SUM(Taulukko!R17:R19)</f>
        <v>6.783292424179371</v>
      </c>
      <c r="O20" s="72">
        <f>100*(SUM(Taulukko!T29:T31)-SUM(Taulukko!T17:T19))/SUM(Taulukko!T17:T19)</f>
        <v>-5.073737296553843</v>
      </c>
      <c r="P20" s="72">
        <f>100*(SUM(Taulukko!U29:U31)-SUM(Taulukko!U17:U19))/SUM(Taulukko!U17:U19)</f>
        <v>-4.915931197861519</v>
      </c>
      <c r="Q20" s="72">
        <f>100*(SUM(Taulukko!V29:V31)-SUM(Taulukko!V17:V19))/SUM(Taulukko!V17:V19)</f>
        <v>-3.5537551841053028</v>
      </c>
      <c r="R20" s="72">
        <f>100*(SUM(Taulukko!X29:X31)-SUM(Taulukko!X17:X19))/SUM(Taulukko!X17:X19)</f>
        <v>2.964496348084199</v>
      </c>
      <c r="S20" s="72">
        <f>100*(SUM(Taulukko!Y29:Y31)-SUM(Taulukko!Y17:Y19))/SUM(Taulukko!Y17:Y19)</f>
        <v>2.7136810318024307</v>
      </c>
      <c r="T20" s="72">
        <f>100*(SUM(Taulukko!Z29:Z31)-SUM(Taulukko!Z17:Z19))/SUM(Taulukko!Z17:Z19)</f>
        <v>2.8444825018897233</v>
      </c>
      <c r="U20" s="72">
        <f>100*(SUM(Taulukko!AB29:AB31)-SUM(Taulukko!AB17:AB19))/SUM(Taulukko!AB17:AB19)</f>
        <v>15.177664974619292</v>
      </c>
      <c r="V20" s="72">
        <f>100*(SUM(Taulukko!AC29:AC31)-SUM(Taulukko!AC17:AC19))/SUM(Taulukko!AC17:AC19)</f>
        <v>14.457984304208185</v>
      </c>
      <c r="W20" s="72">
        <f>100*(SUM(Taulukko!AD29:AD31)-SUM(Taulukko!AD17:AD19))/SUM(Taulukko!AD17:AD19)</f>
        <v>14.301274316811591</v>
      </c>
      <c r="X20" s="72">
        <f>100*(SUM(Taulukko!AF29:AF31)-SUM(Taulukko!AF17:AF19))/SUM(Taulukko!AF17:AF19)</f>
        <v>9.447133757961794</v>
      </c>
      <c r="Y20" s="72">
        <f>100*(SUM(Taulukko!AG29:AG31)-SUM(Taulukko!AG17:AG19))/SUM(Taulukko!AG17:AG19)</f>
        <v>9.467804320145014</v>
      </c>
      <c r="Z20" s="72">
        <f>100*(SUM(Taulukko!AH29:AH31)-SUM(Taulukko!AH17:AH19))/SUM(Taulukko!AH17:AH19)</f>
        <v>9.561230617426705</v>
      </c>
      <c r="AA20" s="72">
        <f>100*(SUM(Taulukko!AJ29:AJ31)-SUM(Taulukko!AJ17:AJ19))/SUM(Taulukko!AJ17:AJ19)</f>
        <v>6.574074074074069</v>
      </c>
      <c r="AB20" s="72">
        <f>100*(SUM(Taulukko!AK29:AK31)-SUM(Taulukko!AK17:AK19))/SUM(Taulukko!AK17:AK19)</f>
        <v>6.810860561435795</v>
      </c>
      <c r="AC20" s="72">
        <f>100*(SUM(Taulukko!AL29:AL31)-SUM(Taulukko!AL17:AL19))/SUM(Taulukko!AL17:AL19)</f>
        <v>6.915629322268327</v>
      </c>
    </row>
    <row r="21" spans="1:29" ht="12.75">
      <c r="A21" s="4" t="s">
        <v>126</v>
      </c>
      <c r="B21" s="4" t="s">
        <v>113</v>
      </c>
      <c r="C21" s="72">
        <f>100*(SUM(Taulukko!D30:D32)-SUM(Taulukko!D18:D20))/SUM(Taulukko!D18:D20)</f>
        <v>4.344360302909528</v>
      </c>
      <c r="D21" s="72">
        <f>100*(SUM(Taulukko!E30:E32)-SUM(Taulukko!E18:E20))/SUM(Taulukko!E18:E20)</f>
        <v>4.294877924828581</v>
      </c>
      <c r="E21" s="72">
        <f>100*(SUM(Taulukko!F30:F32)-SUM(Taulukko!F18:F20))/SUM(Taulukko!F18:F20)</f>
        <v>4.620034000720824</v>
      </c>
      <c r="F21" s="72">
        <f>100*(SUM(Taulukko!H30:H32)-SUM(Taulukko!H18:H20))/SUM(Taulukko!H18:H20)</f>
        <v>3.9879177181310506</v>
      </c>
      <c r="G21" s="72">
        <f>100*(SUM(Taulukko!I30:I32)-SUM(Taulukko!I18:I20))/SUM(Taulukko!I18:I20)</f>
        <v>5.191029900332226</v>
      </c>
      <c r="H21" s="72">
        <f>100*(SUM(Taulukko!J30:J32)-SUM(Taulukko!J18:J20))/SUM(Taulukko!J18:J20)</f>
        <v>5.341614906832289</v>
      </c>
      <c r="I21" s="72">
        <f>100*(SUM(Taulukko!L30:L32)-SUM(Taulukko!L18:L20))/SUM(Taulukko!L18:L20)</f>
        <v>4.529441368897836</v>
      </c>
      <c r="J21" s="72">
        <f>100*(SUM(Taulukko!M30:M32)-SUM(Taulukko!M18:M20))/SUM(Taulukko!M18:M20)</f>
        <v>10.20833333333333</v>
      </c>
      <c r="K21" s="72">
        <f>100*(SUM(Taulukko!N30:N32)-SUM(Taulukko!N18:N20))/SUM(Taulukko!N18:N20)</f>
        <v>11.285266457680247</v>
      </c>
      <c r="L21" s="72">
        <f>100*(SUM(Taulukko!P30:P32)-SUM(Taulukko!P18:P20))/SUM(Taulukko!P18:P20)</f>
        <v>5.648535564853544</v>
      </c>
      <c r="M21" s="72">
        <f>100*(SUM(Taulukko!Q30:Q32)-SUM(Taulukko!Q18:Q20))/SUM(Taulukko!Q18:Q20)</f>
        <v>5.448581071621342</v>
      </c>
      <c r="N21" s="72">
        <f>100*(SUM(Taulukko!R30:R32)-SUM(Taulukko!R18:R20))/SUM(Taulukko!R18:R20)</f>
        <v>6.780468307044323</v>
      </c>
      <c r="O21" s="72">
        <f>100*(SUM(Taulukko!T30:T32)-SUM(Taulukko!T18:T20))/SUM(Taulukko!T18:T20)</f>
        <v>-3.1134469010510966</v>
      </c>
      <c r="P21" s="72">
        <f>100*(SUM(Taulukko!U30:U32)-SUM(Taulukko!U18:U20))/SUM(Taulukko!U18:U20)</f>
        <v>-3.109950885939201</v>
      </c>
      <c r="Q21" s="72">
        <f>100*(SUM(Taulukko!V30:V32)-SUM(Taulukko!V18:V20))/SUM(Taulukko!V18:V20)</f>
        <v>-3.1015923160693344</v>
      </c>
      <c r="R21" s="72">
        <f>100*(SUM(Taulukko!X30:X32)-SUM(Taulukko!X18:X20))/SUM(Taulukko!X18:X20)</f>
        <v>2.8439375302843706</v>
      </c>
      <c r="S21" s="72">
        <f>100*(SUM(Taulukko!Y30:Y32)-SUM(Taulukko!Y18:Y20))/SUM(Taulukko!Y18:Y20)</f>
        <v>2.584758338764516</v>
      </c>
      <c r="T21" s="72">
        <f>100*(SUM(Taulukko!Z30:Z32)-SUM(Taulukko!Z18:Z20))/SUM(Taulukko!Z18:Z20)</f>
        <v>2.694794782581757</v>
      </c>
      <c r="U21" s="72">
        <f>100*(SUM(Taulukko!AB30:AB32)-SUM(Taulukko!AB18:AB20))/SUM(Taulukko!AB18:AB20)</f>
        <v>15.543008967120567</v>
      </c>
      <c r="V21" s="72">
        <f>100*(SUM(Taulukko!AC30:AC32)-SUM(Taulukko!AC18:AC20))/SUM(Taulukko!AC18:AC20)</f>
        <v>14.63839267418729</v>
      </c>
      <c r="W21" s="72">
        <f>100*(SUM(Taulukko!AD30:AD32)-SUM(Taulukko!AD18:AD20))/SUM(Taulukko!AD18:AD20)</f>
        <v>14.309329862959977</v>
      </c>
      <c r="X21" s="72">
        <f>100*(SUM(Taulukko!AF30:AF32)-SUM(Taulukko!AF18:AF20))/SUM(Taulukko!AF18:AF20)</f>
        <v>9.650323250436514</v>
      </c>
      <c r="Y21" s="72">
        <f>100*(SUM(Taulukko!AG30:AG32)-SUM(Taulukko!AG18:AG20))/SUM(Taulukko!AG18:AG20)</f>
        <v>9.573494725126311</v>
      </c>
      <c r="Z21" s="72">
        <f>100*(SUM(Taulukko!AH30:AH32)-SUM(Taulukko!AH18:AH20))/SUM(Taulukko!AH18:AH20)</f>
        <v>9.650458069759974</v>
      </c>
      <c r="AA21" s="72">
        <f>100*(SUM(Taulukko!AJ30:AJ32)-SUM(Taulukko!AJ18:AJ20))/SUM(Taulukko!AJ18:AJ20)</f>
        <v>7.588312254688171</v>
      </c>
      <c r="AB21" s="72">
        <f>100*(SUM(Taulukko!AK30:AK32)-SUM(Taulukko!AK18:AK20))/SUM(Taulukko!AK18:AK20)</f>
        <v>7.32381391064026</v>
      </c>
      <c r="AC21" s="72">
        <f>100*(SUM(Taulukko!AL30:AL32)-SUM(Taulukko!AL18:AL20))/SUM(Taulukko!AL18:AL20)</f>
        <v>7.261029411764684</v>
      </c>
    </row>
    <row r="22" spans="1:29" ht="12.75">
      <c r="A22" s="4" t="s">
        <v>126</v>
      </c>
      <c r="B22" s="4" t="s">
        <v>115</v>
      </c>
      <c r="C22" s="72">
        <f>100*(SUM(Taulukko!D31:D33)-SUM(Taulukko!D19:D21))/SUM(Taulukko!D19:D21)</f>
        <v>5.09433962264151</v>
      </c>
      <c r="D22" s="72">
        <f>100*(SUM(Taulukko!E31:E33)-SUM(Taulukko!E19:E21))/SUM(Taulukko!E19:E21)</f>
        <v>4.882149412100899</v>
      </c>
      <c r="E22" s="72">
        <f>100*(SUM(Taulukko!F31:F33)-SUM(Taulukko!F19:F21))/SUM(Taulukko!F19:F21)</f>
        <v>4.89613655922269</v>
      </c>
      <c r="F22" s="72">
        <f>100*(SUM(Taulukko!H31:H33)-SUM(Taulukko!H19:H21))/SUM(Taulukko!H19:H21)</f>
        <v>5.388627681457522</v>
      </c>
      <c r="G22" s="72">
        <f>100*(SUM(Taulukko!I31:I33)-SUM(Taulukko!I19:I21))/SUM(Taulukko!I19:I21)</f>
        <v>5.54865424430642</v>
      </c>
      <c r="H22" s="72">
        <f>100*(SUM(Taulukko!J31:J33)-SUM(Taulukko!J19:J21))/SUM(Taulukko!J19:J21)</f>
        <v>5.486798679867979</v>
      </c>
      <c r="I22" s="72">
        <f>100*(SUM(Taulukko!L31:L33)-SUM(Taulukko!L19:L21))/SUM(Taulukko!L19:L21)</f>
        <v>6.221198156682028</v>
      </c>
      <c r="J22" s="72">
        <f>100*(SUM(Taulukko!M31:M33)-SUM(Taulukko!M19:M21))/SUM(Taulukko!M19:M21)</f>
        <v>10.195674562306907</v>
      </c>
      <c r="K22" s="72">
        <f>100*(SUM(Taulukko!N31:N33)-SUM(Taulukko!N19:N21))/SUM(Taulukko!N19:N21)</f>
        <v>11.387163561076605</v>
      </c>
      <c r="L22" s="72">
        <f>100*(SUM(Taulukko!P31:P33)-SUM(Taulukko!P19:P21))/SUM(Taulukko!P19:P21)</f>
        <v>5.954323001631319</v>
      </c>
      <c r="M22" s="72">
        <f>100*(SUM(Taulukko!Q31:Q33)-SUM(Taulukko!Q19:Q21))/SUM(Taulukko!Q19:Q21)</f>
        <v>5.638921771662596</v>
      </c>
      <c r="N22" s="72">
        <f>100*(SUM(Taulukko!R31:R33)-SUM(Taulukko!R19:R21))/SUM(Taulukko!R19:R21)</f>
        <v>6.769228479137839</v>
      </c>
      <c r="O22" s="72">
        <f>100*(SUM(Taulukko!T31:T33)-SUM(Taulukko!T19:T21))/SUM(Taulukko!T19:T21)</f>
        <v>-2.625702348364776</v>
      </c>
      <c r="P22" s="72">
        <f>100*(SUM(Taulukko!U31:U33)-SUM(Taulukko!U19:U21))/SUM(Taulukko!U19:U21)</f>
        <v>-2.5143663635804967</v>
      </c>
      <c r="Q22" s="72">
        <f>100*(SUM(Taulukko!V31:V33)-SUM(Taulukko!V19:V21))/SUM(Taulukko!V19:V21)</f>
        <v>-2.562444094925433</v>
      </c>
      <c r="R22" s="72">
        <f>100*(SUM(Taulukko!X31:X33)-SUM(Taulukko!X19:X21))/SUM(Taulukko!X19:X21)</f>
        <v>3.710295728368029</v>
      </c>
      <c r="S22" s="72">
        <f>100*(SUM(Taulukko!Y31:Y33)-SUM(Taulukko!Y19:Y21))/SUM(Taulukko!Y19:Y21)</f>
        <v>2.856660300436772</v>
      </c>
      <c r="T22" s="72">
        <f>100*(SUM(Taulukko!Z31:Z33)-SUM(Taulukko!Z19:Z21))/SUM(Taulukko!Z19:Z21)</f>
        <v>2.5611648437735464</v>
      </c>
      <c r="U22" s="72">
        <f>100*(SUM(Taulukko!AB31:AB33)-SUM(Taulukko!AB19:AB21))/SUM(Taulukko!AB19:AB21)</f>
        <v>15.31486602892507</v>
      </c>
      <c r="V22" s="72">
        <f>100*(SUM(Taulukko!AC31:AC33)-SUM(Taulukko!AC19:AC21))/SUM(Taulukko!AC19:AC21)</f>
        <v>14.64474788693765</v>
      </c>
      <c r="W22" s="72">
        <f>100*(SUM(Taulukko!AD31:AD33)-SUM(Taulukko!AD19:AD21))/SUM(Taulukko!AD19:AD21)</f>
        <v>14.210665384836647</v>
      </c>
      <c r="X22" s="72">
        <f>100*(SUM(Taulukko!AF31:AF33)-SUM(Taulukko!AF19:AF21))/SUM(Taulukko!AF19:AF21)</f>
        <v>9.861670941736888</v>
      </c>
      <c r="Y22" s="72">
        <f>100*(SUM(Taulukko!AG31:AG33)-SUM(Taulukko!AG19:AG21))/SUM(Taulukko!AG19:AG21)</f>
        <v>9.780070712101645</v>
      </c>
      <c r="Z22" s="72">
        <f>100*(SUM(Taulukko!AH31:AH33)-SUM(Taulukko!AH19:AH21))/SUM(Taulukko!AH19:AH21)</f>
        <v>9.752398986240786</v>
      </c>
      <c r="AA22" s="72">
        <f>100*(SUM(Taulukko!AJ31:AJ33)-SUM(Taulukko!AJ19:AJ21))/SUM(Taulukko!AJ19:AJ21)</f>
        <v>7.618651124063286</v>
      </c>
      <c r="AB22" s="72">
        <f>100*(SUM(Taulukko!AK31:AK33)-SUM(Taulukko!AK19:AK21))/SUM(Taulukko!AK19:AK21)</f>
        <v>7.6430205949656695</v>
      </c>
      <c r="AC22" s="72">
        <f>100*(SUM(Taulukko!AL31:AL33)-SUM(Taulukko!AL19:AL21))/SUM(Taulukko!AL19:AL21)</f>
        <v>7.646520146520142</v>
      </c>
    </row>
    <row r="23" spans="1:29" ht="12.75">
      <c r="A23" s="4" t="s">
        <v>126</v>
      </c>
      <c r="B23" s="4" t="s">
        <v>117</v>
      </c>
      <c r="C23" s="72">
        <f>100*(SUM(Taulukko!D32:D34)-SUM(Taulukko!D20:D22))/SUM(Taulukko!D20:D22)</f>
        <v>5.160075329566851</v>
      </c>
      <c r="D23" s="72">
        <f>100*(SUM(Taulukko!E32:E34)-SUM(Taulukko!E20:E22))/SUM(Taulukko!E20:E22)</f>
        <v>5.377931196688269</v>
      </c>
      <c r="E23" s="72">
        <f>100*(SUM(Taulukko!F32:F34)-SUM(Taulukko!F20:F22))/SUM(Taulukko!F20:F22)</f>
        <v>5.19953922927662</v>
      </c>
      <c r="F23" s="72">
        <f>100*(SUM(Taulukko!H32:H34)-SUM(Taulukko!H20:H22))/SUM(Taulukko!H20:H22)</f>
        <v>5.7602242135929504</v>
      </c>
      <c r="G23" s="72">
        <f>100*(SUM(Taulukko!I32:I34)-SUM(Taulukko!I20:I22))/SUM(Taulukko!I20:I22)</f>
        <v>5.90421139554088</v>
      </c>
      <c r="H23" s="72">
        <f>100*(SUM(Taulukko!J32:J34)-SUM(Taulukko!J20:J22))/SUM(Taulukko!J20:J22)</f>
        <v>5.630908343608722</v>
      </c>
      <c r="I23" s="72">
        <f>100*(SUM(Taulukko!L32:L34)-SUM(Taulukko!L20:L22))/SUM(Taulukko!L20:L22)</f>
        <v>6.79738562091503</v>
      </c>
      <c r="J23" s="72">
        <f>100*(SUM(Taulukko!M32:M34)-SUM(Taulukko!M20:M22))/SUM(Taulukko!M20:M22)</f>
        <v>10.827374872318687</v>
      </c>
      <c r="K23" s="72">
        <f>100*(SUM(Taulukko!N32:N34)-SUM(Taulukko!N20:N22))/SUM(Taulukko!N20:N22)</f>
        <v>11.589743589743588</v>
      </c>
      <c r="L23" s="72">
        <f>100*(SUM(Taulukko!P32:P34)-SUM(Taulukko!P20:P22))/SUM(Taulukko!P20:P22)</f>
        <v>6.570841889117043</v>
      </c>
      <c r="M23" s="72">
        <f>100*(SUM(Taulukko!Q32:Q34)-SUM(Taulukko!Q20:Q22))/SUM(Taulukko!Q20:Q22)</f>
        <v>6.1515413475713085</v>
      </c>
      <c r="N23" s="72">
        <f>100*(SUM(Taulukko!R32:R34)-SUM(Taulukko!R20:R22))/SUM(Taulukko!R20:R22)</f>
        <v>6.764894131170243</v>
      </c>
      <c r="O23" s="72">
        <f>100*(SUM(Taulukko!T32:T34)-SUM(Taulukko!T20:T22))/SUM(Taulukko!T20:T22)</f>
        <v>-1.0753508236729687</v>
      </c>
      <c r="P23" s="72">
        <f>100*(SUM(Taulukko!U32:U34)-SUM(Taulukko!U20:U22))/SUM(Taulukko!U20:U22)</f>
        <v>-1.1797377399096587</v>
      </c>
      <c r="Q23" s="72">
        <f>100*(SUM(Taulukko!V32:V34)-SUM(Taulukko!V20:V22))/SUM(Taulukko!V20:V22)</f>
        <v>-2.0215137939613665</v>
      </c>
      <c r="R23" s="72">
        <f>100*(SUM(Taulukko!X32:X34)-SUM(Taulukko!X20:X22))/SUM(Taulukko!X20:X22)</f>
        <v>2.968391192759699</v>
      </c>
      <c r="S23" s="72">
        <f>100*(SUM(Taulukko!Y32:Y34)-SUM(Taulukko!Y20:Y22))/SUM(Taulukko!Y20:Y22)</f>
        <v>2.704035549127185</v>
      </c>
      <c r="T23" s="72">
        <f>100*(SUM(Taulukko!Z32:Z34)-SUM(Taulukko!Z20:Z22))/SUM(Taulukko!Z20:Z22)</f>
        <v>2.416867487072948</v>
      </c>
      <c r="U23" s="72">
        <f>100*(SUM(Taulukko!AB32:AB34)-SUM(Taulukko!AB20:AB22))/SUM(Taulukko!AB20:AB22)</f>
        <v>13.613353399917921</v>
      </c>
      <c r="V23" s="72">
        <f>100*(SUM(Taulukko!AC32:AC34)-SUM(Taulukko!AC20:AC22))/SUM(Taulukko!AC20:AC22)</f>
        <v>12.999735328150095</v>
      </c>
      <c r="W23" s="72">
        <f>100*(SUM(Taulukko!AD32:AD34)-SUM(Taulukko!AD20:AD22))/SUM(Taulukko!AD20:AD22)</f>
        <v>13.952933452303647</v>
      </c>
      <c r="X23" s="72">
        <f>100*(SUM(Taulukko!AF32:AF34)-SUM(Taulukko!AF20:AF22))/SUM(Taulukko!AF20:AF22)</f>
        <v>10.134174515727741</v>
      </c>
      <c r="Y23" s="72">
        <f>100*(SUM(Taulukko!AG32:AG34)-SUM(Taulukko!AG20:AG22))/SUM(Taulukko!AG20:AG22)</f>
        <v>9.982222504017622</v>
      </c>
      <c r="Z23" s="72">
        <f>100*(SUM(Taulukko!AH32:AH34)-SUM(Taulukko!AH20:AH22))/SUM(Taulukko!AH20:AH22)</f>
        <v>9.857972740982811</v>
      </c>
      <c r="AA23" s="72">
        <f>100*(SUM(Taulukko!AJ32:AJ34)-SUM(Taulukko!AJ20:AJ22))/SUM(Taulukko!AJ20:AJ22)</f>
        <v>7.830820770519258</v>
      </c>
      <c r="AB23" s="72">
        <f>100*(SUM(Taulukko!AK32:AK34)-SUM(Taulukko!AK20:AK22))/SUM(Taulukko!AK20:AK22)</f>
        <v>7.839562443026431</v>
      </c>
      <c r="AC23" s="72">
        <f>100*(SUM(Taulukko!AL32:AL34)-SUM(Taulukko!AL20:AL22))/SUM(Taulukko!AL20:AL22)</f>
        <v>8.021877848678225</v>
      </c>
    </row>
    <row r="24" spans="1:29" ht="12.75">
      <c r="A24" s="4" t="s">
        <v>126</v>
      </c>
      <c r="B24" s="4" t="s">
        <v>119</v>
      </c>
      <c r="C24" s="72">
        <f>100*(SUM(Taulukko!D33:D35)-SUM(Taulukko!D21:D23))/SUM(Taulukko!D21:D23)</f>
        <v>6.493506493506482</v>
      </c>
      <c r="D24" s="72">
        <f>100*(SUM(Taulukko!E33:E35)-SUM(Taulukko!E21:E23))/SUM(Taulukko!E21:E23)</f>
        <v>5.860247349017636</v>
      </c>
      <c r="E24" s="72">
        <f>100*(SUM(Taulukko!F33:F35)-SUM(Taulukko!F21:F23))/SUM(Taulukko!F21:F23)</f>
        <v>5.3767526096180305</v>
      </c>
      <c r="F24" s="72">
        <f>100*(SUM(Taulukko!H33:H35)-SUM(Taulukko!H21:H23))/SUM(Taulukko!H21:H23)</f>
        <v>8.484648398811489</v>
      </c>
      <c r="G24" s="72">
        <f>100*(SUM(Taulukko!I33:I35)-SUM(Taulukko!I21:I23))/SUM(Taulukko!I21:I23)</f>
        <v>6.213991769547334</v>
      </c>
      <c r="H24" s="72">
        <f>100*(SUM(Taulukko!J33:J35)-SUM(Taulukko!J21:J23))/SUM(Taulukko!J21:J23)</f>
        <v>5.773955773955784</v>
      </c>
      <c r="I24" s="72">
        <f>100*(SUM(Taulukko!L33:L35)-SUM(Taulukko!L21:L23))/SUM(Taulukko!L21:L23)</f>
        <v>12.534818941504163</v>
      </c>
      <c r="J24" s="72">
        <f>100*(SUM(Taulukko!M33:M35)-SUM(Taulukko!M21:M23))/SUM(Taulukko!M21:M23)</f>
        <v>11.89628876461617</v>
      </c>
      <c r="K24" s="72">
        <f>100*(SUM(Taulukko!N33:N35)-SUM(Taulukko!N21:N23))/SUM(Taulukko!N21:N23)</f>
        <v>11.839430894308947</v>
      </c>
      <c r="L24" s="72">
        <f>100*(SUM(Taulukko!P33:P35)-SUM(Taulukko!P21:P23))/SUM(Taulukko!P21:P23)</f>
        <v>7.086267605633813</v>
      </c>
      <c r="M24" s="72">
        <f>100*(SUM(Taulukko!Q33:Q35)-SUM(Taulukko!Q21:Q23))/SUM(Taulukko!Q21:Q23)</f>
        <v>6.420349701462199</v>
      </c>
      <c r="N24" s="72">
        <f>100*(SUM(Taulukko!R33:R35)-SUM(Taulukko!R21:R23))/SUM(Taulukko!R21:R23)</f>
        <v>6.734976326542643</v>
      </c>
      <c r="O24" s="72">
        <f>100*(SUM(Taulukko!T33:T35)-SUM(Taulukko!T21:T23))/SUM(Taulukko!T21:T23)</f>
        <v>-1.0277145986016214</v>
      </c>
      <c r="P24" s="72">
        <f>100*(SUM(Taulukko!U33:U35)-SUM(Taulukko!U21:U23))/SUM(Taulukko!U21:U23)</f>
        <v>-1.4106145531078076</v>
      </c>
      <c r="Q24" s="72">
        <f>100*(SUM(Taulukko!V33:V35)-SUM(Taulukko!V21:V23))/SUM(Taulukko!V21:V23)</f>
        <v>-1.5158432402466588</v>
      </c>
      <c r="R24" s="72">
        <f>100*(SUM(Taulukko!X33:X35)-SUM(Taulukko!X21:X23))/SUM(Taulukko!X21:X23)</f>
        <v>3.5201761864166046</v>
      </c>
      <c r="S24" s="72">
        <f>100*(SUM(Taulukko!Y33:Y35)-SUM(Taulukko!Y21:Y23))/SUM(Taulukko!Y21:Y23)</f>
        <v>2.700251322255148</v>
      </c>
      <c r="T24" s="72">
        <f>100*(SUM(Taulukko!Z33:Z35)-SUM(Taulukko!Z21:Z23))/SUM(Taulukko!Z21:Z23)</f>
        <v>2.244931352766312</v>
      </c>
      <c r="U24" s="72">
        <f>100*(SUM(Taulukko!AB33:AB35)-SUM(Taulukko!AB21:AB23))/SUM(Taulukko!AB21:AB23)</f>
        <v>11.66460101058253</v>
      </c>
      <c r="V24" s="72">
        <f>100*(SUM(Taulukko!AC33:AC35)-SUM(Taulukko!AC21:AC23))/SUM(Taulukko!AC21:AC23)</f>
        <v>11.317487396622415</v>
      </c>
      <c r="W24" s="72">
        <f>100*(SUM(Taulukko!AD33:AD35)-SUM(Taulukko!AD21:AD23))/SUM(Taulukko!AD21:AD23)</f>
        <v>13.542601751073288</v>
      </c>
      <c r="X24" s="72">
        <f>100*(SUM(Taulukko!AF33:AF35)-SUM(Taulukko!AF21:AF23))/SUM(Taulukko!AF21:AF23)</f>
        <v>11.069498435574095</v>
      </c>
      <c r="Y24" s="72">
        <f>100*(SUM(Taulukko!AG33:AG35)-SUM(Taulukko!AG21:AG23))/SUM(Taulukko!AG21:AG23)</f>
        <v>10.482436864975325</v>
      </c>
      <c r="Z24" s="72">
        <f>100*(SUM(Taulukko!AH33:AH35)-SUM(Taulukko!AH21:AH23))/SUM(Taulukko!AH21:AH23)</f>
        <v>9.948744494084677</v>
      </c>
      <c r="AA24" s="72">
        <f>100*(SUM(Taulukko!AJ33:AJ35)-SUM(Taulukko!AJ21:AJ23))/SUM(Taulukko!AJ21:AJ23)</f>
        <v>8.806437192668747</v>
      </c>
      <c r="AB24" s="72">
        <f>100*(SUM(Taulukko!AK33:AK35)-SUM(Taulukko!AK21:AK23))/SUM(Taulukko!AK21:AK23)</f>
        <v>8.727272727272721</v>
      </c>
      <c r="AC24" s="72">
        <f>100*(SUM(Taulukko!AL33:AL35)-SUM(Taulukko!AL21:AL23))/SUM(Taulukko!AL21:AL23)</f>
        <v>8.340888485947419</v>
      </c>
    </row>
    <row r="25" spans="1:29" ht="12.75">
      <c r="A25" s="4" t="s">
        <v>126</v>
      </c>
      <c r="B25" s="4" t="s">
        <v>121</v>
      </c>
      <c r="C25" s="72">
        <f>100*(SUM(Taulukko!D34:D36)-SUM(Taulukko!D22:D24))/SUM(Taulukko!D22:D24)</f>
        <v>5.691056910569097</v>
      </c>
      <c r="D25" s="72">
        <f>100*(SUM(Taulukko!E34:E36)-SUM(Taulukko!E22:E24))/SUM(Taulukko!E22:E24)</f>
        <v>5.623704935037524</v>
      </c>
      <c r="E25" s="72">
        <f>100*(SUM(Taulukko!F34:F36)-SUM(Taulukko!F22:F24))/SUM(Taulukko!F22:F24)</f>
        <v>5.3342544600080135</v>
      </c>
      <c r="F25" s="72">
        <f>100*(SUM(Taulukko!H34:H36)-SUM(Taulukko!H22:H24))/SUM(Taulukko!H22:H24)</f>
        <v>7.543362527906574</v>
      </c>
      <c r="G25" s="72">
        <f>100*(SUM(Taulukko!I34:I36)-SUM(Taulukko!I22:I24))/SUM(Taulukko!I22:I24)</f>
        <v>6.229508196721307</v>
      </c>
      <c r="H25" s="72">
        <f>100*(SUM(Taulukko!J34:J36)-SUM(Taulukko!J22:J24))/SUM(Taulukko!J22:J24)</f>
        <v>5.831973898858068</v>
      </c>
      <c r="I25" s="72">
        <f>100*(SUM(Taulukko!L34:L36)-SUM(Taulukko!L22:L24))/SUM(Taulukko!L22:L24)</f>
        <v>14.814814814814815</v>
      </c>
      <c r="J25" s="72">
        <f>100*(SUM(Taulukko!M34:M36)-SUM(Taulukko!M22:M24))/SUM(Taulukko!M22:M24)</f>
        <v>12.929292929292911</v>
      </c>
      <c r="K25" s="72">
        <f>100*(SUM(Taulukko!N34:N36)-SUM(Taulukko!N22:N24))/SUM(Taulukko!N22:N24)</f>
        <v>12.084592145015105</v>
      </c>
      <c r="L25" s="72">
        <f>100*(SUM(Taulukko!P34:P36)-SUM(Taulukko!P22:P24))/SUM(Taulukko!P22:P24)</f>
        <v>6.480648064806497</v>
      </c>
      <c r="M25" s="72">
        <f>100*(SUM(Taulukko!Q34:Q36)-SUM(Taulukko!Q22:Q24))/SUM(Taulukko!Q22:Q24)</f>
        <v>6.345440984555678</v>
      </c>
      <c r="N25" s="72">
        <f>100*(SUM(Taulukko!R34:R36)-SUM(Taulukko!R22:R24))/SUM(Taulukko!R22:R24)</f>
        <v>6.650646576297307</v>
      </c>
      <c r="O25" s="72">
        <f>100*(SUM(Taulukko!T34:T36)-SUM(Taulukko!T22:T24))/SUM(Taulukko!T22:T24)</f>
        <v>-0.9911411279712267</v>
      </c>
      <c r="P25" s="72">
        <f>100*(SUM(Taulukko!U34:U36)-SUM(Taulukko!U22:U24))/SUM(Taulukko!U22:U24)</f>
        <v>-0.891926729850008</v>
      </c>
      <c r="Q25" s="72">
        <f>100*(SUM(Taulukko!V34:V36)-SUM(Taulukko!V22:V24))/SUM(Taulukko!V22:V24)</f>
        <v>-1.026368278283083</v>
      </c>
      <c r="R25" s="72">
        <f>100*(SUM(Taulukko!X34:X36)-SUM(Taulukko!X22:X24))/SUM(Taulukko!X22:X24)</f>
        <v>1.586625904570243</v>
      </c>
      <c r="S25" s="72">
        <f>100*(SUM(Taulukko!Y34:Y36)-SUM(Taulukko!Y22:Y24))/SUM(Taulukko!Y22:Y24)</f>
        <v>1.9613824283672385</v>
      </c>
      <c r="T25" s="72">
        <f>100*(SUM(Taulukko!Z34:Z36)-SUM(Taulukko!Z22:Z24))/SUM(Taulukko!Z22:Z24)</f>
        <v>2.055192656111595</v>
      </c>
      <c r="U25" s="72">
        <f>100*(SUM(Taulukko!AB34:AB36)-SUM(Taulukko!AB22:AB24))/SUM(Taulukko!AB22:AB24)</f>
        <v>9.756097560975608</v>
      </c>
      <c r="V25" s="72">
        <f>100*(SUM(Taulukko!AC34:AC36)-SUM(Taulukko!AC22:AC24))/SUM(Taulukko!AC22:AC24)</f>
        <v>10.021860362182814</v>
      </c>
      <c r="W25" s="72">
        <f>100*(SUM(Taulukko!AD34:AD36)-SUM(Taulukko!AD22:AD24))/SUM(Taulukko!AD22:AD24)</f>
        <v>13.052018005961534</v>
      </c>
      <c r="X25" s="72">
        <f>100*(SUM(Taulukko!AF34:AF36)-SUM(Taulukko!AF22:AF24))/SUM(Taulukko!AF22:AF24)</f>
        <v>10.36319612590798</v>
      </c>
      <c r="Y25" s="72">
        <f>100*(SUM(Taulukko!AG34:AG36)-SUM(Taulukko!AG22:AG24))/SUM(Taulukko!AG22:AG24)</f>
        <v>10.078927105954921</v>
      </c>
      <c r="Z25" s="72">
        <f>100*(SUM(Taulukko!AH34:AH36)-SUM(Taulukko!AH22:AH24))/SUM(Taulukko!AH22:AH24)</f>
        <v>10.012712482813189</v>
      </c>
      <c r="AA25" s="72">
        <f>100*(SUM(Taulukko!AJ34:AJ36)-SUM(Taulukko!AJ22:AJ24))/SUM(Taulukko!AJ22:AJ24)</f>
        <v>8.890968647636875</v>
      </c>
      <c r="AB25" s="72">
        <f>100*(SUM(Taulukko!AK34:AK36)-SUM(Taulukko!AK22:AK24))/SUM(Taulukko!AK22:AK24)</f>
        <v>8.795669824086604</v>
      </c>
      <c r="AC25" s="72">
        <f>100*(SUM(Taulukko!AL34:AL36)-SUM(Taulukko!AL22:AL24))/SUM(Taulukko!AL22:AL24)</f>
        <v>8.419630796938325</v>
      </c>
    </row>
    <row r="26" spans="1:29" ht="12.75">
      <c r="A26" s="4" t="s">
        <v>126</v>
      </c>
      <c r="B26" s="4" t="s">
        <v>122</v>
      </c>
      <c r="C26" s="72">
        <f>100*(SUM(Taulukko!D35:D37)-SUM(Taulukko!D23:D25))/SUM(Taulukko!D23:D25)</f>
        <v>4.708423326133912</v>
      </c>
      <c r="D26" s="72">
        <f>100*(SUM(Taulukko!E35:E37)-SUM(Taulukko!E23:E25))/SUM(Taulukko!E23:E25)</f>
        <v>4.979688570362792</v>
      </c>
      <c r="E26" s="72">
        <f>100*(SUM(Taulukko!F35:F37)-SUM(Taulukko!F23:F25))/SUM(Taulukko!F23:F25)</f>
        <v>5.156268697575084</v>
      </c>
      <c r="F26" s="72">
        <f>100*(SUM(Taulukko!H35:H37)-SUM(Taulukko!H23:H25))/SUM(Taulukko!H23:H25)</f>
        <v>5.70286012344606</v>
      </c>
      <c r="G26" s="72">
        <f>100*(SUM(Taulukko!I35:I37)-SUM(Taulukko!I23:I25))/SUM(Taulukko!I23:I25)</f>
        <v>5.951895637994278</v>
      </c>
      <c r="H26" s="72">
        <f>100*(SUM(Taulukko!J35:J37)-SUM(Taulukko!J23:J25))/SUM(Taulukko!J23:J25)</f>
        <v>5.805927730410073</v>
      </c>
      <c r="I26" s="72">
        <f>100*(SUM(Taulukko!L35:L37)-SUM(Taulukko!L23:L25))/SUM(Taulukko!L23:L25)</f>
        <v>11.676786548341909</v>
      </c>
      <c r="J26" s="72">
        <f>100*(SUM(Taulukko!M35:M37)-SUM(Taulukko!M23:M25))/SUM(Taulukko!M23:M25)</f>
        <v>12.263210368893331</v>
      </c>
      <c r="K26" s="72">
        <f>100*(SUM(Taulukko!N35:N37)-SUM(Taulukko!N23:N25))/SUM(Taulukko!N23:N25)</f>
        <v>12.325349301397202</v>
      </c>
      <c r="L26" s="72">
        <f>100*(SUM(Taulukko!P35:P37)-SUM(Taulukko!P23:P25))/SUM(Taulukko!P23:P25)</f>
        <v>5.49549549549549</v>
      </c>
      <c r="M26" s="72">
        <f>100*(SUM(Taulukko!Q35:Q37)-SUM(Taulukko!Q23:Q25))/SUM(Taulukko!Q23:Q25)</f>
        <v>5.996841027549494</v>
      </c>
      <c r="N26" s="72">
        <f>100*(SUM(Taulukko!R35:R37)-SUM(Taulukko!R23:R25))/SUM(Taulukko!R23:R25)</f>
        <v>6.571533645787008</v>
      </c>
      <c r="O26" s="72">
        <f>100*(SUM(Taulukko!T35:T37)-SUM(Taulukko!T23:T25))/SUM(Taulukko!T23:T25)</f>
        <v>-1.0529052385285353</v>
      </c>
      <c r="P26" s="72">
        <f>100*(SUM(Taulukko!U35:U37)-SUM(Taulukko!U23:U25))/SUM(Taulukko!U23:U25)</f>
        <v>-0.6569861619198861</v>
      </c>
      <c r="Q26" s="72">
        <f>100*(SUM(Taulukko!V35:V37)-SUM(Taulukko!V23:V25))/SUM(Taulukko!V23:V25)</f>
        <v>-0.5221053945025141</v>
      </c>
      <c r="R26" s="72">
        <f>100*(SUM(Taulukko!X35:X37)-SUM(Taulukko!X23:X25))/SUM(Taulukko!X23:X25)</f>
        <v>1.479092089217595</v>
      </c>
      <c r="S26" s="72">
        <f>100*(SUM(Taulukko!Y35:Y37)-SUM(Taulukko!Y23:Y25))/SUM(Taulukko!Y23:Y25)</f>
        <v>1.6100283912832125</v>
      </c>
      <c r="T26" s="72">
        <f>100*(SUM(Taulukko!Z35:Z37)-SUM(Taulukko!Z23:Z25))/SUM(Taulukko!Z23:Z25)</f>
        <v>1.887039716218059</v>
      </c>
      <c r="U26" s="72">
        <f>100*(SUM(Taulukko!AB35:AB37)-SUM(Taulukko!AB23:AB25))/SUM(Taulukko!AB23:AB25)</f>
        <v>9.349536713693727</v>
      </c>
      <c r="V26" s="72">
        <f>100*(SUM(Taulukko!AC35:AC37)-SUM(Taulukko!AC23:AC25))/SUM(Taulukko!AC23:AC25)</f>
        <v>10.234074003932433</v>
      </c>
      <c r="W26" s="72">
        <f>100*(SUM(Taulukko!AD35:AD37)-SUM(Taulukko!AD23:AD25))/SUM(Taulukko!AD23:AD25)</f>
        <v>12.568374266572798</v>
      </c>
      <c r="X26" s="72">
        <f>100*(SUM(Taulukko!AF35:AF37)-SUM(Taulukko!AF23:AF25))/SUM(Taulukko!AF23:AF25)</f>
        <v>9.981347986086611</v>
      </c>
      <c r="Y26" s="72">
        <f>100*(SUM(Taulukko!AG35:AG37)-SUM(Taulukko!AG23:AG25))/SUM(Taulukko!AG23:AG25)</f>
        <v>9.965280061148256</v>
      </c>
      <c r="Z26" s="72">
        <f>100*(SUM(Taulukko!AH35:AH37)-SUM(Taulukko!AH23:AH25))/SUM(Taulukko!AH23:AH25)</f>
        <v>10.06587005206433</v>
      </c>
      <c r="AA26" s="72">
        <f>100*(SUM(Taulukko!AJ35:AJ37)-SUM(Taulukko!AJ23:AJ25))/SUM(Taulukko!AJ23:AJ25)</f>
        <v>7.988721804511291</v>
      </c>
      <c r="AB26" s="72">
        <f>100*(SUM(Taulukko!AK35:AK37)-SUM(Taulukko!AK23:AK25))/SUM(Taulukko!AK23:AK25)</f>
        <v>7.9875055778670125</v>
      </c>
      <c r="AC26" s="72">
        <f>100*(SUM(Taulukko!AL35:AL37)-SUM(Taulukko!AL23:AL25))/SUM(Taulukko!AL23:AL25)</f>
        <v>8.400357462019652</v>
      </c>
    </row>
    <row r="27" spans="1:29" ht="12.75">
      <c r="A27" s="4" t="s">
        <v>126</v>
      </c>
      <c r="B27" s="4" t="s">
        <v>123</v>
      </c>
      <c r="C27" s="72">
        <f>100*(SUM(Taulukko!D36:D38)-SUM(Taulukko!D24:D26))/SUM(Taulukko!D24:D26)</f>
        <v>4.539722572509463</v>
      </c>
      <c r="D27" s="72">
        <f>100*(SUM(Taulukko!E36:E38)-SUM(Taulukko!E24:E26))/SUM(Taulukko!E24:E26)</f>
        <v>4.559773195834304</v>
      </c>
      <c r="E27" s="72">
        <f>100*(SUM(Taulukko!F36:F38)-SUM(Taulukko!F24:F26))/SUM(Taulukko!F24:F26)</f>
        <v>5.066260000163104</v>
      </c>
      <c r="F27" s="72">
        <f>100*(SUM(Taulukko!H36:H38)-SUM(Taulukko!H24:H26))/SUM(Taulukko!H24:H26)</f>
        <v>5.959924644630924</v>
      </c>
      <c r="G27" s="72">
        <f>100*(SUM(Taulukko!I36:I38)-SUM(Taulukko!I24:I26))/SUM(Taulukko!I24:I26)</f>
        <v>5.679513184584178</v>
      </c>
      <c r="H27" s="72">
        <f>100*(SUM(Taulukko!J36:J38)-SUM(Taulukko!J24:J26))/SUM(Taulukko!J24:J26)</f>
        <v>5.737373737373756</v>
      </c>
      <c r="I27" s="72">
        <f>100*(SUM(Taulukko!L36:L38)-SUM(Taulukko!L24:L26))/SUM(Taulukko!L24:L26)</f>
        <v>9.958885335769748</v>
      </c>
      <c r="J27" s="72">
        <f>100*(SUM(Taulukko!M36:M38)-SUM(Taulukko!M24:M26))/SUM(Taulukko!M24:M26)</f>
        <v>11.8660758247169</v>
      </c>
      <c r="K27" s="72">
        <f>100*(SUM(Taulukko!N36:N38)-SUM(Taulukko!N24:N26))/SUM(Taulukko!N24:N26)</f>
        <v>12.61751608114796</v>
      </c>
      <c r="L27" s="72">
        <f>100*(SUM(Taulukko!P36:P38)-SUM(Taulukko!P24:P26))/SUM(Taulukko!P24:P26)</f>
        <v>5.138169257340257</v>
      </c>
      <c r="M27" s="72">
        <f>100*(SUM(Taulukko!Q36:Q38)-SUM(Taulukko!Q24:Q26))/SUM(Taulukko!Q24:Q26)</f>
        <v>5.930644782283016</v>
      </c>
      <c r="N27" s="72">
        <f>100*(SUM(Taulukko!R36:R38)-SUM(Taulukko!R24:R26))/SUM(Taulukko!R24:R26)</f>
        <v>6.611786027591712</v>
      </c>
      <c r="O27" s="72">
        <f>100*(SUM(Taulukko!T36:T38)-SUM(Taulukko!T24:T26))/SUM(Taulukko!T24:T26)</f>
        <v>-0.7565831184750075</v>
      </c>
      <c r="P27" s="72">
        <f>100*(SUM(Taulukko!U36:U38)-SUM(Taulukko!U24:U26))/SUM(Taulukko!U24:U26)</f>
        <v>-0.252438703670057</v>
      </c>
      <c r="Q27" s="72">
        <f>100*(SUM(Taulukko!V36:V38)-SUM(Taulukko!V24:V26))/SUM(Taulukko!V24:V26)</f>
        <v>0.017915013101596773</v>
      </c>
      <c r="R27" s="72">
        <f>100*(SUM(Taulukko!X36:X38)-SUM(Taulukko!X24:X26))/SUM(Taulukko!X24:X26)</f>
        <v>0.3554909980505141</v>
      </c>
      <c r="S27" s="72">
        <f>100*(SUM(Taulukko!Y36:Y38)-SUM(Taulukko!Y24:Y26))/SUM(Taulukko!Y24:Y26)</f>
        <v>1.201246582232722</v>
      </c>
      <c r="T27" s="72">
        <f>100*(SUM(Taulukko!Z36:Z38)-SUM(Taulukko!Z24:Z26))/SUM(Taulukko!Z24:Z26)</f>
        <v>1.78300435509594</v>
      </c>
      <c r="U27" s="72">
        <f>100*(SUM(Taulukko!AB36:AB38)-SUM(Taulukko!AB24:AB26))/SUM(Taulukko!AB24:AB26)</f>
        <v>9.654203967000175</v>
      </c>
      <c r="V27" s="72">
        <f>100*(SUM(Taulukko!AC36:AC38)-SUM(Taulukko!AC24:AC26))/SUM(Taulukko!AC24:AC26)</f>
        <v>10.6119581719429</v>
      </c>
      <c r="W27" s="72">
        <f>100*(SUM(Taulukko!AD36:AD38)-SUM(Taulukko!AD24:AD26))/SUM(Taulukko!AD24:AD26)</f>
        <v>12.138961408936453</v>
      </c>
      <c r="X27" s="72">
        <f>100*(SUM(Taulukko!AF36:AF38)-SUM(Taulukko!AF24:AF26))/SUM(Taulukko!AF24:AF26)</f>
        <v>9.12387583405859</v>
      </c>
      <c r="Y27" s="72">
        <f>100*(SUM(Taulukko!AG36:AG38)-SUM(Taulukko!AG24:AG26))/SUM(Taulukko!AG24:AG26)</f>
        <v>9.504899941343199</v>
      </c>
      <c r="Z27" s="72">
        <f>100*(SUM(Taulukko!AH36:AH38)-SUM(Taulukko!AH24:AH26))/SUM(Taulukko!AH24:AH26)</f>
        <v>10.14030974037026</v>
      </c>
      <c r="AA27" s="72">
        <f>100*(SUM(Taulukko!AJ36:AJ38)-SUM(Taulukko!AJ24:AJ26))/SUM(Taulukko!AJ24:AJ26)</f>
        <v>8.439781021897824</v>
      </c>
      <c r="AB27" s="72">
        <f>100*(SUM(Taulukko!AK36:AK38)-SUM(Taulukko!AK24:AK26))/SUM(Taulukko!AK24:AK26)</f>
        <v>8.152414709791762</v>
      </c>
      <c r="AC27" s="72">
        <f>100*(SUM(Taulukko!AL36:AL38)-SUM(Taulukko!AL24:AL26))/SUM(Taulukko!AL24:AL26)</f>
        <v>8.425720620842572</v>
      </c>
    </row>
    <row r="28" spans="1:29" ht="12.75">
      <c r="A28" s="4" t="s">
        <v>128</v>
      </c>
      <c r="B28" s="4" t="s">
        <v>97</v>
      </c>
      <c r="C28" s="72">
        <f>100*(SUM(Taulukko!D37:D39)-SUM(Taulukko!D25:D27))/SUM(Taulukko!D25:D27)</f>
        <v>4.138795986622064</v>
      </c>
      <c r="D28" s="72">
        <f>100*(SUM(Taulukko!E37:E39)-SUM(Taulukko!E25:E27))/SUM(Taulukko!E25:E27)</f>
        <v>4.681651655092366</v>
      </c>
      <c r="E28" s="72">
        <f>100*(SUM(Taulukko!F37:F39)-SUM(Taulukko!F25:F27))/SUM(Taulukko!F25:F27)</f>
        <v>5.24612198489402</v>
      </c>
      <c r="F28" s="72">
        <f>100*(SUM(Taulukko!H37:H39)-SUM(Taulukko!H25:H27))/SUM(Taulukko!H25:H27)</f>
        <v>4.7842283705161215</v>
      </c>
      <c r="G28" s="72">
        <f>100*(SUM(Taulukko!I37:I39)-SUM(Taulukko!I25:I27))/SUM(Taulukko!I25:I27)</f>
        <v>5.483870967741922</v>
      </c>
      <c r="H28" s="72">
        <f>100*(SUM(Taulukko!J37:J39)-SUM(Taulukko!J25:J27))/SUM(Taulukko!J25:J27)</f>
        <v>5.711987127916326</v>
      </c>
      <c r="I28" s="72">
        <f>100*(SUM(Taulukko!L37:L39)-SUM(Taulukko!L25:L27))/SUM(Taulukko!L25:L27)</f>
        <v>6.387128230131641</v>
      </c>
      <c r="J28" s="72">
        <f>100*(SUM(Taulukko!M37:M39)-SUM(Taulukko!M25:M27))/SUM(Taulukko!M25:M27)</f>
        <v>11.914062499999988</v>
      </c>
      <c r="K28" s="72">
        <f>100*(SUM(Taulukko!N37:N39)-SUM(Taulukko!N25:N27))/SUM(Taulukko!N25:N27)</f>
        <v>12.95387634936212</v>
      </c>
      <c r="L28" s="72">
        <f>100*(SUM(Taulukko!P37:P39)-SUM(Taulukko!P25:P27))/SUM(Taulukko!P25:P27)</f>
        <v>5.72894399315946</v>
      </c>
      <c r="M28" s="72">
        <f>100*(SUM(Taulukko!Q37:Q39)-SUM(Taulukko!Q25:Q27))/SUM(Taulukko!Q25:Q27)</f>
        <v>6.486354882941625</v>
      </c>
      <c r="N28" s="72">
        <f>100*(SUM(Taulukko!R37:R39)-SUM(Taulukko!R25:R27))/SUM(Taulukko!R25:R27)</f>
        <v>6.8183962693271</v>
      </c>
      <c r="O28" s="72">
        <f>100*(SUM(Taulukko!T37:T39)-SUM(Taulukko!T25:T27))/SUM(Taulukko!T25:T27)</f>
        <v>-0.3475629702322747</v>
      </c>
      <c r="P28" s="72">
        <f>100*(SUM(Taulukko!U37:U39)-SUM(Taulukko!U25:U27))/SUM(Taulukko!U25:U27)</f>
        <v>0.3179279148758152</v>
      </c>
      <c r="Q28" s="72">
        <f>100*(SUM(Taulukko!V37:V39)-SUM(Taulukko!V25:V27))/SUM(Taulukko!V25:V27)</f>
        <v>0.6115859189871511</v>
      </c>
      <c r="R28" s="72">
        <f>100*(SUM(Taulukko!X37:X39)-SUM(Taulukko!X25:X27))/SUM(Taulukko!X25:X27)</f>
        <v>0.43684855916615045</v>
      </c>
      <c r="S28" s="72">
        <f>100*(SUM(Taulukko!Y37:Y39)-SUM(Taulukko!Y25:Y27))/SUM(Taulukko!Y25:Y27)</f>
        <v>1.259999600422957</v>
      </c>
      <c r="T28" s="72">
        <f>100*(SUM(Taulukko!Z37:Z39)-SUM(Taulukko!Z25:Z27))/SUM(Taulukko!Z25:Z27)</f>
        <v>1.7677285294430458</v>
      </c>
      <c r="U28" s="72">
        <f>100*(SUM(Taulukko!AB37:AB39)-SUM(Taulukko!AB25:AB27))/SUM(Taulukko!AB25:AB27)</f>
        <v>9.142652265495453</v>
      </c>
      <c r="V28" s="72">
        <f>100*(SUM(Taulukko!AC37:AC39)-SUM(Taulukko!AC25:AC27))/SUM(Taulukko!AC25:AC27)</f>
        <v>10.515474755025755</v>
      </c>
      <c r="W28" s="72">
        <f>100*(SUM(Taulukko!AD37:AD39)-SUM(Taulukko!AD25:AD27))/SUM(Taulukko!AD25:AD27)</f>
        <v>11.775106178245222</v>
      </c>
      <c r="X28" s="72">
        <f>100*(SUM(Taulukko!AF37:AF39)-SUM(Taulukko!AF25:AF27))/SUM(Taulukko!AF25:AF27)</f>
        <v>9.427431373491666</v>
      </c>
      <c r="Y28" s="72">
        <f>100*(SUM(Taulukko!AG37:AG39)-SUM(Taulukko!AG25:AG27))/SUM(Taulukko!AG25:AG27)</f>
        <v>9.939293220404169</v>
      </c>
      <c r="Z28" s="72">
        <f>100*(SUM(Taulukko!AH37:AH39)-SUM(Taulukko!AH25:AH27))/SUM(Taulukko!AH25:AH27)</f>
        <v>10.257845429739257</v>
      </c>
      <c r="AA28" s="72">
        <f>100*(SUM(Taulukko!AJ37:AJ39)-SUM(Taulukko!AJ25:AJ27))/SUM(Taulukko!AJ25:AJ27)</f>
        <v>8.23101409731696</v>
      </c>
      <c r="AB28" s="72">
        <f>100*(SUM(Taulukko!AK37:AK39)-SUM(Taulukko!AK25:AK27))/SUM(Taulukko!AK25:AK27)</f>
        <v>8.344312692138791</v>
      </c>
      <c r="AC28" s="72">
        <f>100*(SUM(Taulukko!AL37:AL39)-SUM(Taulukko!AL25:AL27))/SUM(Taulukko!AL25:AL27)</f>
        <v>8.77038342882326</v>
      </c>
    </row>
    <row r="29" spans="1:29" ht="12.75">
      <c r="A29" s="4" t="s">
        <v>128</v>
      </c>
      <c r="B29" s="4" t="s">
        <v>101</v>
      </c>
      <c r="C29" s="72">
        <f>100*(SUM(Taulukko!D38:D40)-SUM(Taulukko!D26:D28))/SUM(Taulukko!D26:D28)</f>
        <v>5.771643663739014</v>
      </c>
      <c r="D29" s="72">
        <f>100*(SUM(Taulukko!E38:E40)-SUM(Taulukko!E26:E28))/SUM(Taulukko!E26:E28)</f>
        <v>5.605291952650949</v>
      </c>
      <c r="E29" s="72">
        <f>100*(SUM(Taulukko!F38:F40)-SUM(Taulukko!F26:F28))/SUM(Taulukko!F26:F28)</f>
        <v>5.692258360203335</v>
      </c>
      <c r="F29" s="72">
        <f>100*(SUM(Taulukko!H38:H40)-SUM(Taulukko!H26:H28))/SUM(Taulukko!H26:H28)</f>
        <v>6.969205834683947</v>
      </c>
      <c r="G29" s="72">
        <f>100*(SUM(Taulukko!I38:I40)-SUM(Taulukko!I26:I28))/SUM(Taulukko!I26:I28)</f>
        <v>7.269076305220893</v>
      </c>
      <c r="H29" s="72">
        <f>100*(SUM(Taulukko!J38:J40)-SUM(Taulukko!J26:J28))/SUM(Taulukko!J26:J28)</f>
        <v>5.726872246696027</v>
      </c>
      <c r="I29" s="72">
        <f>100*(SUM(Taulukko!L38:L40)-SUM(Taulukko!L26:L28))/SUM(Taulukko!L26:L28)</f>
        <v>11.301553294054631</v>
      </c>
      <c r="J29" s="72">
        <f>100*(SUM(Taulukko!M38:M40)-SUM(Taulukko!M26:M28))/SUM(Taulukko!M26:M28)</f>
        <v>13.083657587548641</v>
      </c>
      <c r="K29" s="72">
        <f>100*(SUM(Taulukko!N38:N40)-SUM(Taulukko!N26:N28))/SUM(Taulukko!N26:N28)</f>
        <v>13.339824732229797</v>
      </c>
      <c r="L29" s="72">
        <f>100*(SUM(Taulukko!P38:P40)-SUM(Taulukko!P26:P28))/SUM(Taulukko!P26:P28)</f>
        <v>6.836518046709127</v>
      </c>
      <c r="M29" s="72">
        <f>100*(SUM(Taulukko!Q38:Q40)-SUM(Taulukko!Q26:Q28))/SUM(Taulukko!Q26:Q28)</f>
        <v>7.194486539152016</v>
      </c>
      <c r="N29" s="72">
        <f>100*(SUM(Taulukko!R38:R40)-SUM(Taulukko!R26:R28))/SUM(Taulukko!R26:R28)</f>
        <v>7.105863605084953</v>
      </c>
      <c r="O29" s="72">
        <f>100*(SUM(Taulukko!T38:T40)-SUM(Taulukko!T26:T28))/SUM(Taulukko!T26:T28)</f>
        <v>0.13631078859799342</v>
      </c>
      <c r="P29" s="72">
        <f>100*(SUM(Taulukko!U38:U40)-SUM(Taulukko!U26:U28))/SUM(Taulukko!U26:U28)</f>
        <v>0.6747295331103232</v>
      </c>
      <c r="Q29" s="72">
        <f>100*(SUM(Taulukko!V38:V40)-SUM(Taulukko!V26:V28))/SUM(Taulukko!V26:V28)</f>
        <v>1.2733312274785993</v>
      </c>
      <c r="R29" s="72">
        <f>100*(SUM(Taulukko!X38:X40)-SUM(Taulukko!X26:X28))/SUM(Taulukko!X26:X28)</f>
        <v>1.43507711147679</v>
      </c>
      <c r="S29" s="72">
        <f>100*(SUM(Taulukko!Y38:Y40)-SUM(Taulukko!Y26:Y28))/SUM(Taulukko!Y26:Y28)</f>
        <v>1.6992974328951782</v>
      </c>
      <c r="T29" s="72">
        <f>100*(SUM(Taulukko!Z38:Z40)-SUM(Taulukko!Z26:Z28))/SUM(Taulukko!Z26:Z28)</f>
        <v>1.8329201834363387</v>
      </c>
      <c r="U29" s="72">
        <f>100*(SUM(Taulukko!AB38:AB40)-SUM(Taulukko!AB26:AB28))/SUM(Taulukko!AB26:AB28)</f>
        <v>9.779080252479725</v>
      </c>
      <c r="V29" s="72">
        <f>100*(SUM(Taulukko!AC38:AC40)-SUM(Taulukko!AC26:AC28))/SUM(Taulukko!AC26:AC28)</f>
        <v>10.557731990925843</v>
      </c>
      <c r="W29" s="72">
        <f>100*(SUM(Taulukko!AD38:AD40)-SUM(Taulukko!AD26:AD28))/SUM(Taulukko!AD26:AD28)</f>
        <v>11.495329240448246</v>
      </c>
      <c r="X29" s="72">
        <f>100*(SUM(Taulukko!AF38:AF40)-SUM(Taulukko!AF26:AF28))/SUM(Taulukko!AF26:AF28)</f>
        <v>10.274299913982619</v>
      </c>
      <c r="Y29" s="72">
        <f>100*(SUM(Taulukko!AG38:AG40)-SUM(Taulukko!AG26:AG28))/SUM(Taulukko!AG26:AG28)</f>
        <v>10.513057692182173</v>
      </c>
      <c r="Z29" s="72">
        <f>100*(SUM(Taulukko!AH38:AH40)-SUM(Taulukko!AH26:AH28))/SUM(Taulukko!AH26:AH28)</f>
        <v>10.404713367610439</v>
      </c>
      <c r="AA29" s="72">
        <f>100*(SUM(Taulukko!AJ38:AJ40)-SUM(Taulukko!AJ26:AJ28))/SUM(Taulukko!AJ26:AJ28)</f>
        <v>9.87710514337733</v>
      </c>
      <c r="AB29" s="72">
        <f>100*(SUM(Taulukko!AK38:AK40)-SUM(Taulukko!AK26:AK28))/SUM(Taulukko!AK26:AK28)</f>
        <v>9.749670619235845</v>
      </c>
      <c r="AC29" s="72">
        <f>100*(SUM(Taulukko!AL38:AL40)-SUM(Taulukko!AL26:AL28))/SUM(Taulukko!AL26:AL28)</f>
        <v>9.206488382288482</v>
      </c>
    </row>
    <row r="30" spans="1:29" ht="12.75">
      <c r="A30" s="4" t="s">
        <v>128</v>
      </c>
      <c r="B30" s="4" t="s">
        <v>105</v>
      </c>
      <c r="C30" s="72">
        <f>100*(SUM(Taulukko!D39:D41)-SUM(Taulukko!D27:D29))/SUM(Taulukko!D27:D29)</f>
        <v>6.565014824227021</v>
      </c>
      <c r="D30" s="72">
        <f>100*(SUM(Taulukko!E39:E41)-SUM(Taulukko!E27:E29))/SUM(Taulukko!E27:E29)</f>
        <v>6.402260571197906</v>
      </c>
      <c r="E30" s="72">
        <f>100*(SUM(Taulukko!F39:F41)-SUM(Taulukko!F27:F29))/SUM(Taulukko!F27:F29)</f>
        <v>6.228397605254854</v>
      </c>
      <c r="F30" s="72">
        <f>100*(SUM(Taulukko!H39:H41)-SUM(Taulukko!H27:H29))/SUM(Taulukko!H27:H29)</f>
        <v>8.320820820820828</v>
      </c>
      <c r="G30" s="72">
        <f>100*(SUM(Taulukko!I39:I41)-SUM(Taulukko!I27:I29))/SUM(Taulukko!I27:I29)</f>
        <v>8.59656137544983</v>
      </c>
      <c r="H30" s="72">
        <f>100*(SUM(Taulukko!J39:J41)-SUM(Taulukko!J27:J29))/SUM(Taulukko!J27:J29)</f>
        <v>5.741626794258364</v>
      </c>
      <c r="I30" s="72">
        <f>100*(SUM(Taulukko!L39:L41)-SUM(Taulukko!L27:L29))/SUM(Taulukko!L27:L29)</f>
        <v>14.059753954305801</v>
      </c>
      <c r="J30" s="72">
        <f>100*(SUM(Taulukko!M39:M41)-SUM(Taulukko!M27:M29))/SUM(Taulukko!M27:M29)</f>
        <v>14.28571428571427</v>
      </c>
      <c r="K30" s="72">
        <f>100*(SUM(Taulukko!N39:N41)-SUM(Taulukko!N27:N29))/SUM(Taulukko!N27:N29)</f>
        <v>13.713182037662968</v>
      </c>
      <c r="L30" s="72">
        <f>100*(SUM(Taulukko!P39:P41)-SUM(Taulukko!P27:P29))/SUM(Taulukko!P27:P29)</f>
        <v>8.535528596187158</v>
      </c>
      <c r="M30" s="72">
        <f>100*(SUM(Taulukko!Q39:Q41)-SUM(Taulukko!Q27:Q29))/SUM(Taulukko!Q27:Q29)</f>
        <v>8.583508154292556</v>
      </c>
      <c r="N30" s="72">
        <f>100*(SUM(Taulukko!R39:R41)-SUM(Taulukko!R27:R29))/SUM(Taulukko!R27:R29)</f>
        <v>7.3406562096049415</v>
      </c>
      <c r="O30" s="72">
        <f>100*(SUM(Taulukko!T39:T41)-SUM(Taulukko!T27:T29))/SUM(Taulukko!T27:T29)</f>
        <v>1.0620750693969452</v>
      </c>
      <c r="P30" s="72">
        <f>100*(SUM(Taulukko!U39:U41)-SUM(Taulukko!U27:U29))/SUM(Taulukko!U27:U29)</f>
        <v>1.410312307684221</v>
      </c>
      <c r="Q30" s="72">
        <f>100*(SUM(Taulukko!V39:V41)-SUM(Taulukko!V27:V29))/SUM(Taulukko!V27:V29)</f>
        <v>2.0219115029542194</v>
      </c>
      <c r="R30" s="72">
        <f>100*(SUM(Taulukko!X39:X41)-SUM(Taulukko!X27:X29))/SUM(Taulukko!X27:X29)</f>
        <v>2.165674066053068</v>
      </c>
      <c r="S30" s="72">
        <f>100*(SUM(Taulukko!Y39:Y41)-SUM(Taulukko!Y27:Y29))/SUM(Taulukko!Y27:Y29)</f>
        <v>2.0099862340332377</v>
      </c>
      <c r="T30" s="72">
        <f>100*(SUM(Taulukko!Z39:Z41)-SUM(Taulukko!Z27:Z29))/SUM(Taulukko!Z27:Z29)</f>
        <v>1.9419534814979114</v>
      </c>
      <c r="U30" s="72">
        <f>100*(SUM(Taulukko!AB39:AB41)-SUM(Taulukko!AB27:AB29))/SUM(Taulukko!AB27:AB29)</f>
        <v>10.619054313697937</v>
      </c>
      <c r="V30" s="72">
        <f>100*(SUM(Taulukko!AC39:AC41)-SUM(Taulukko!AC27:AC29))/SUM(Taulukko!AC27:AC29)</f>
        <v>10.627362690534195</v>
      </c>
      <c r="W30" s="72">
        <f>100*(SUM(Taulukko!AD39:AD41)-SUM(Taulukko!AD27:AD29))/SUM(Taulukko!AD27:AD29)</f>
        <v>11.30831440448008</v>
      </c>
      <c r="X30" s="72">
        <f>100*(SUM(Taulukko!AF39:AF41)-SUM(Taulukko!AF27:AF29))/SUM(Taulukko!AF27:AF29)</f>
        <v>11.087774141552282</v>
      </c>
      <c r="Y30" s="72">
        <f>100*(SUM(Taulukko!AG39:AG41)-SUM(Taulukko!AG27:AG29))/SUM(Taulukko!AG27:AG29)</f>
        <v>10.809791728449854</v>
      </c>
      <c r="Z30" s="72">
        <f>100*(SUM(Taulukko!AH39:AH41)-SUM(Taulukko!AH27:AH29))/SUM(Taulukko!AH27:AH29)</f>
        <v>10.547112363688624</v>
      </c>
      <c r="AA30" s="72">
        <f>100*(SUM(Taulukko!AJ39:AJ41)-SUM(Taulukko!AJ27:AJ29))/SUM(Taulukko!AJ27:AJ29)</f>
        <v>9.678899082568817</v>
      </c>
      <c r="AB30" s="72">
        <f>100*(SUM(Taulukko!AK39:AK41)-SUM(Taulukko!AK27:AK29))/SUM(Taulukko!AK27:AK29)</f>
        <v>9.364111498257852</v>
      </c>
      <c r="AC30" s="72">
        <f>100*(SUM(Taulukko!AL39:AL41)-SUM(Taulukko!AL27:AL29))/SUM(Taulukko!AL27:AL29)</f>
        <v>9.72949389179755</v>
      </c>
    </row>
    <row r="31" spans="1:29" ht="12.75">
      <c r="A31" s="4" t="s">
        <v>128</v>
      </c>
      <c r="B31" s="4" t="s">
        <v>109</v>
      </c>
      <c r="C31" s="72">
        <f>100*(SUM(Taulukko!D40:D42)-SUM(Taulukko!D28:D30))/SUM(Taulukko!D28:D30)</f>
        <v>7.944514501891542</v>
      </c>
      <c r="D31" s="72">
        <f>100*(SUM(Taulukko!E40:E42)-SUM(Taulukko!E28:E30))/SUM(Taulukko!E28:E30)</f>
        <v>7.199109018761276</v>
      </c>
      <c r="E31" s="72">
        <f>100*(SUM(Taulukko!F40:F42)-SUM(Taulukko!F28:F30))/SUM(Taulukko!F28:F30)</f>
        <v>6.642883741474342</v>
      </c>
      <c r="F31" s="72">
        <f>100*(SUM(Taulukko!H40:H42)-SUM(Taulukko!H28:H30))/SUM(Taulukko!H28:H30)</f>
        <v>10.577084381815144</v>
      </c>
      <c r="G31" s="72">
        <f>100*(SUM(Taulukko!I40:I42)-SUM(Taulukko!I28:I30))/SUM(Taulukko!I28:I30)</f>
        <v>9.649122807017552</v>
      </c>
      <c r="H31" s="72">
        <f>100*(SUM(Taulukko!J40:J42)-SUM(Taulukko!J28:J30))/SUM(Taulukko!J28:J30)</f>
        <v>5.7142857142857055</v>
      </c>
      <c r="I31" s="72">
        <f>100*(SUM(Taulukko!L40:L42)-SUM(Taulukko!L28:L30))/SUM(Taulukko!L28:L30)</f>
        <v>18.356643356643374</v>
      </c>
      <c r="J31" s="72">
        <f>100*(SUM(Taulukko!M40:M42)-SUM(Taulukko!M28:M30))/SUM(Taulukko!M28:M30)</f>
        <v>15.088899567515606</v>
      </c>
      <c r="K31" s="72">
        <f>100*(SUM(Taulukko!N40:N42)-SUM(Taulukko!N28:N30))/SUM(Taulukko!N28:N30)</f>
        <v>13.977979894686476</v>
      </c>
      <c r="L31" s="72">
        <f>100*(SUM(Taulukko!P40:P42)-SUM(Taulukko!P28:P30))/SUM(Taulukko!P28:P30)</f>
        <v>9.090909090909074</v>
      </c>
      <c r="M31" s="72">
        <f>100*(SUM(Taulukko!Q40:Q42)-SUM(Taulukko!Q28:Q30))/SUM(Taulukko!Q28:Q30)</f>
        <v>9.10959737978122</v>
      </c>
      <c r="N31" s="72">
        <f>100*(SUM(Taulukko!R40:R42)-SUM(Taulukko!R28:R30))/SUM(Taulukko!R28:R30)</f>
        <v>7.475226770174283</v>
      </c>
      <c r="O31" s="72">
        <f>100*(SUM(Taulukko!T40:T42)-SUM(Taulukko!T28:T30))/SUM(Taulukko!T28:T30)</f>
        <v>3.92547695561974</v>
      </c>
      <c r="P31" s="72">
        <f>100*(SUM(Taulukko!U40:U42)-SUM(Taulukko!U28:U30))/SUM(Taulukko!U28:U30)</f>
        <v>2.942240738567466</v>
      </c>
      <c r="Q31" s="72">
        <f>100*(SUM(Taulukko!V40:V42)-SUM(Taulukko!V28:V30))/SUM(Taulukko!V28:V30)</f>
        <v>2.838249032915823</v>
      </c>
      <c r="R31" s="72">
        <f>100*(SUM(Taulukko!X40:X42)-SUM(Taulukko!X28:X30))/SUM(Taulukko!X28:X30)</f>
        <v>3.0091883614088872</v>
      </c>
      <c r="S31" s="72">
        <f>100*(SUM(Taulukko!Y40:Y42)-SUM(Taulukko!Y28:Y30))/SUM(Taulukko!Y28:Y30)</f>
        <v>2.4958684768291293</v>
      </c>
      <c r="T31" s="72">
        <f>100*(SUM(Taulukko!Z40:Z42)-SUM(Taulukko!Z28:Z30))/SUM(Taulukko!Z28:Z30)</f>
        <v>2.0526350937767037</v>
      </c>
      <c r="U31" s="72">
        <f>100*(SUM(Taulukko!AB40:AB42)-SUM(Taulukko!AB28:AB30))/SUM(Taulukko!AB28:AB30)</f>
        <v>11.111610554232032</v>
      </c>
      <c r="V31" s="72">
        <f>100*(SUM(Taulukko!AC40:AC42)-SUM(Taulukko!AC28:AC30))/SUM(Taulukko!AC28:AC30)</f>
        <v>10.933298598273677</v>
      </c>
      <c r="W31" s="72">
        <f>100*(SUM(Taulukko!AD40:AD42)-SUM(Taulukko!AD28:AD30))/SUM(Taulukko!AD28:AD30)</f>
        <v>11.177534202033112</v>
      </c>
      <c r="X31" s="72">
        <f>100*(SUM(Taulukko!AF40:AF42)-SUM(Taulukko!AF28:AF30))/SUM(Taulukko!AF28:AF30)</f>
        <v>11.191093195124273</v>
      </c>
      <c r="Y31" s="72">
        <f>100*(SUM(Taulukko!AG40:AG42)-SUM(Taulukko!AG28:AG30))/SUM(Taulukko!AG28:AG30)</f>
        <v>10.94513556677444</v>
      </c>
      <c r="Z31" s="72">
        <f>100*(SUM(Taulukko!AH40:AH42)-SUM(Taulukko!AH28:AH30))/SUM(Taulukko!AH28:AH30)</f>
        <v>10.665121209564726</v>
      </c>
      <c r="AA31" s="72">
        <f>100*(SUM(Taulukko!AJ40:AJ42)-SUM(Taulukko!AJ28:AJ30))/SUM(Taulukko!AJ28:AJ30)</f>
        <v>10.871518418688238</v>
      </c>
      <c r="AB31" s="72">
        <f>100*(SUM(Taulukko!AK40:AK42)-SUM(Taulukko!AK28:AK30))/SUM(Taulukko!AK28:AK30)</f>
        <v>10.569812962157451</v>
      </c>
      <c r="AC31" s="72">
        <f>100*(SUM(Taulukko!AL40:AL42)-SUM(Taulukko!AL28:AL30))/SUM(Taulukko!AL28:AL30)</f>
        <v>10.151843817787409</v>
      </c>
    </row>
    <row r="32" spans="1:29" ht="12.75">
      <c r="A32" s="4" t="s">
        <v>128</v>
      </c>
      <c r="B32" s="4" t="s">
        <v>111</v>
      </c>
      <c r="C32" s="72">
        <f>100*(SUM(Taulukko!D41:D43)-SUM(Taulukko!D29:D31))/SUM(Taulukko!D29:D31)</f>
        <v>7.274969173859428</v>
      </c>
      <c r="D32" s="72">
        <f>100*(SUM(Taulukko!E41:E43)-SUM(Taulukko!E29:E31))/SUM(Taulukko!E29:E31)</f>
        <v>7.190543550328618</v>
      </c>
      <c r="E32" s="72">
        <f>100*(SUM(Taulukko!F41:F43)-SUM(Taulukko!F29:F31))/SUM(Taulukko!F29:F31)</f>
        <v>6.803261208748433</v>
      </c>
      <c r="F32" s="72">
        <f>100*(SUM(Taulukko!H41:H43)-SUM(Taulukko!H29:H31))/SUM(Taulukko!H29:H31)</f>
        <v>9.109096847950351</v>
      </c>
      <c r="G32" s="72">
        <f>100*(SUM(Taulukko!I41:I43)-SUM(Taulukko!I29:I31))/SUM(Taulukko!I29:I31)</f>
        <v>8.57142857142858</v>
      </c>
      <c r="H32" s="72">
        <f>100*(SUM(Taulukko!J41:J43)-SUM(Taulukko!J29:J31))/SUM(Taulukko!J29:J31)</f>
        <v>5.647709320695108</v>
      </c>
      <c r="I32" s="72">
        <f>100*(SUM(Taulukko!L41:L43)-SUM(Taulukko!L29:L31))/SUM(Taulukko!L29:L31)</f>
        <v>15.22210184182015</v>
      </c>
      <c r="J32" s="72">
        <f>100*(SUM(Taulukko!M41:M43)-SUM(Taulukko!M29:M31))/SUM(Taulukko!M29:M31)</f>
        <v>15.380952380952385</v>
      </c>
      <c r="K32" s="72">
        <f>100*(SUM(Taulukko!N41:N43)-SUM(Taulukko!N29:N31))/SUM(Taulukko!N29:N31)</f>
        <v>14.08250355618779</v>
      </c>
      <c r="L32" s="72">
        <f>100*(SUM(Taulukko!P41:P43)-SUM(Taulukko!P29:P31))/SUM(Taulukko!P29:P31)</f>
        <v>9.602368866328254</v>
      </c>
      <c r="M32" s="72">
        <f>100*(SUM(Taulukko!Q41:Q43)-SUM(Taulukko!Q29:Q31))/SUM(Taulukko!Q29:Q31)</f>
        <v>9.601544657812102</v>
      </c>
      <c r="N32" s="72">
        <f>100*(SUM(Taulukko!R41:R43)-SUM(Taulukko!R29:R31))/SUM(Taulukko!R29:R31)</f>
        <v>7.563211197204853</v>
      </c>
      <c r="O32" s="72">
        <f>100*(SUM(Taulukko!T41:T43)-SUM(Taulukko!T29:T31))/SUM(Taulukko!T29:T31)</f>
        <v>5.385172663607823</v>
      </c>
      <c r="P32" s="72">
        <f>100*(SUM(Taulukko!U41:U43)-SUM(Taulukko!U29:U31))/SUM(Taulukko!U29:U31)</f>
        <v>4.513310261120586</v>
      </c>
      <c r="Q32" s="72">
        <f>100*(SUM(Taulukko!V41:V43)-SUM(Taulukko!V29:V31))/SUM(Taulukko!V29:V31)</f>
        <v>3.6374523622610107</v>
      </c>
      <c r="R32" s="72">
        <f>100*(SUM(Taulukko!X41:X43)-SUM(Taulukko!X29:X31))/SUM(Taulukko!X29:X31)</f>
        <v>2.4846369774675714</v>
      </c>
      <c r="S32" s="72">
        <f>100*(SUM(Taulukko!Y41:Y43)-SUM(Taulukko!Y29:Y31))/SUM(Taulukko!Y29:Y31)</f>
        <v>2.45299088576232</v>
      </c>
      <c r="T32" s="72">
        <f>100*(SUM(Taulukko!Z41:Z43)-SUM(Taulukko!Z29:Z31))/SUM(Taulukko!Z29:Z31)</f>
        <v>2.133726599908115</v>
      </c>
      <c r="U32" s="72">
        <f>100*(SUM(Taulukko!AB41:AB43)-SUM(Taulukko!AB29:AB31))/SUM(Taulukko!AB29:AB31)</f>
        <v>11.436756280299686</v>
      </c>
      <c r="V32" s="72">
        <f>100*(SUM(Taulukko!AC41:AC43)-SUM(Taulukko!AC29:AC31))/SUM(Taulukko!AC29:AC31)</f>
        <v>10.958989328611752</v>
      </c>
      <c r="W32" s="72">
        <f>100*(SUM(Taulukko!AD41:AD43)-SUM(Taulukko!AD29:AD31))/SUM(Taulukko!AD29:AD31)</f>
        <v>11.040582300710934</v>
      </c>
      <c r="X32" s="72">
        <f>100*(SUM(Taulukko!AF41:AF43)-SUM(Taulukko!AF29:AF31))/SUM(Taulukko!AF29:AF31)</f>
        <v>11.155081707714503</v>
      </c>
      <c r="Y32" s="72">
        <f>100*(SUM(Taulukko!AG41:AG43)-SUM(Taulukko!AG29:AG31))/SUM(Taulukko!AG29:AG31)</f>
        <v>10.994786096987335</v>
      </c>
      <c r="Z32" s="72">
        <f>100*(SUM(Taulukko!AH41:AH43)-SUM(Taulukko!AH29:AH31))/SUM(Taulukko!AH29:AH31)</f>
        <v>10.753725049966022</v>
      </c>
      <c r="AA32" s="72">
        <f>100*(SUM(Taulukko!AJ41:AJ43)-SUM(Taulukko!AJ29:AJ31))/SUM(Taulukko!AJ29:AJ31)</f>
        <v>10.338835794960907</v>
      </c>
      <c r="AB32" s="72">
        <f>100*(SUM(Taulukko!AK41:AK43)-SUM(Taulukko!AK29:AK31))/SUM(Taulukko!AK29:AK31)</f>
        <v>10.469625161568281</v>
      </c>
      <c r="AC32" s="72">
        <f>100*(SUM(Taulukko!AL41:AL43)-SUM(Taulukko!AL29:AL31))/SUM(Taulukko!AL29:AL31)</f>
        <v>10.521776627856852</v>
      </c>
    </row>
    <row r="33" spans="1:29" ht="12.75">
      <c r="A33" s="4" t="s">
        <v>128</v>
      </c>
      <c r="B33" s="4" t="s">
        <v>113</v>
      </c>
      <c r="C33" s="72">
        <f>100*(SUM(Taulukko!D42:D44)-SUM(Taulukko!D30:D32))/SUM(Taulukko!D30:D32)</f>
        <v>6.608097784568377</v>
      </c>
      <c r="D33" s="72">
        <f>100*(SUM(Taulukko!E42:E44)-SUM(Taulukko!E30:E32))/SUM(Taulukko!E30:E32)</f>
        <v>6.964068574045971</v>
      </c>
      <c r="E33" s="72">
        <f>100*(SUM(Taulukko!F42:F44)-SUM(Taulukko!F30:F32))/SUM(Taulukko!F30:F32)</f>
        <v>6.724610065014466</v>
      </c>
      <c r="F33" s="72">
        <f>100*(SUM(Taulukko!H42:H44)-SUM(Taulukko!H30:H32))/SUM(Taulukko!H30:H32)</f>
        <v>6.482332610214361</v>
      </c>
      <c r="G33" s="72">
        <f>100*(SUM(Taulukko!I42:I44)-SUM(Taulukko!I30:I32))/SUM(Taulukko!I30:I32)</f>
        <v>7.658902487169355</v>
      </c>
      <c r="H33" s="72">
        <f>100*(SUM(Taulukko!J42:J44)-SUM(Taulukko!J30:J32))/SUM(Taulukko!J30:J32)</f>
        <v>5.581761006289327</v>
      </c>
      <c r="I33" s="72">
        <f>100*(SUM(Taulukko!L42:L44)-SUM(Taulukko!L30:L32))/SUM(Taulukko!L30:L32)</f>
        <v>13.769860375541645</v>
      </c>
      <c r="J33" s="72">
        <f>100*(SUM(Taulukko!M42:M44)-SUM(Taulukko!M30:M32))/SUM(Taulukko!M30:M32)</f>
        <v>15.075614366729681</v>
      </c>
      <c r="K33" s="72">
        <f>100*(SUM(Taulukko!N42:N44)-SUM(Taulukko!N30:N32))/SUM(Taulukko!N30:N32)</f>
        <v>14.037558685446</v>
      </c>
      <c r="L33" s="72">
        <f>100*(SUM(Taulukko!P42:P44)-SUM(Taulukko!P30:P32))/SUM(Taulukko!P30:P32)</f>
        <v>9.22772277227723</v>
      </c>
      <c r="M33" s="72">
        <f>100*(SUM(Taulukko!Q42:Q44)-SUM(Taulukko!Q30:Q32))/SUM(Taulukko!Q30:Q32)</f>
        <v>9.0084041753249</v>
      </c>
      <c r="N33" s="72">
        <f>100*(SUM(Taulukko!R42:R44)-SUM(Taulukko!R30:R32))/SUM(Taulukko!R30:R32)</f>
        <v>7.661369780789236</v>
      </c>
      <c r="O33" s="72">
        <f>100*(SUM(Taulukko!T42:T44)-SUM(Taulukko!T30:T32))/SUM(Taulukko!T30:T32)</f>
        <v>4.938086865437128</v>
      </c>
      <c r="P33" s="72">
        <f>100*(SUM(Taulukko!U42:U44)-SUM(Taulukko!U30:U32))/SUM(Taulukko!U30:U32)</f>
        <v>4.512887902185801</v>
      </c>
      <c r="Q33" s="72">
        <f>100*(SUM(Taulukko!V42:V44)-SUM(Taulukko!V30:V32))/SUM(Taulukko!V30:V32)</f>
        <v>4.356049330516155</v>
      </c>
      <c r="R33" s="72">
        <f>100*(SUM(Taulukko!X42:X44)-SUM(Taulukko!X30:X32))/SUM(Taulukko!X30:X32)</f>
        <v>2.6565671209046253</v>
      </c>
      <c r="S33" s="72">
        <f>100*(SUM(Taulukko!Y42:Y44)-SUM(Taulukko!Y30:Y32))/SUM(Taulukko!Y30:Y32)</f>
        <v>2.444174022893562</v>
      </c>
      <c r="T33" s="72">
        <f>100*(SUM(Taulukko!Z42:Z44)-SUM(Taulukko!Z30:Z32))/SUM(Taulukko!Z30:Z32)</f>
        <v>2.179751822927381</v>
      </c>
      <c r="U33" s="72">
        <f>100*(SUM(Taulukko!AB42:AB44)-SUM(Taulukko!AB30:AB32))/SUM(Taulukko!AB30:AB32)</f>
        <v>11.070504660616766</v>
      </c>
      <c r="V33" s="72">
        <f>100*(SUM(Taulukko!AC42:AC44)-SUM(Taulukko!AC30:AC32))/SUM(Taulukko!AC30:AC32)</f>
        <v>10.731626427536186</v>
      </c>
      <c r="W33" s="72">
        <f>100*(SUM(Taulukko!AD42:AD44)-SUM(Taulukko!AD30:AD32))/SUM(Taulukko!AD30:AD32)</f>
        <v>10.869132427489715</v>
      </c>
      <c r="X33" s="72">
        <f>100*(SUM(Taulukko!AF42:AF44)-SUM(Taulukko!AF30:AF32))/SUM(Taulukko!AF30:AF32)</f>
        <v>10.836632811155107</v>
      </c>
      <c r="Y33" s="72">
        <f>100*(SUM(Taulukko!AG42:AG44)-SUM(Taulukko!AG30:AG32))/SUM(Taulukko!AG30:AG32)</f>
        <v>11.067693389350605</v>
      </c>
      <c r="Z33" s="72">
        <f>100*(SUM(Taulukko!AH42:AH44)-SUM(Taulukko!AH30:AH32))/SUM(Taulukko!AH30:AH32)</f>
        <v>10.813162956075216</v>
      </c>
      <c r="AA33" s="72">
        <f>100*(SUM(Taulukko!AJ42:AJ44)-SUM(Taulukko!AJ30:AJ32))/SUM(Taulukko!AJ30:AJ32)</f>
        <v>10.782326712606391</v>
      </c>
      <c r="AB33" s="72">
        <f>100*(SUM(Taulukko!AK42:AK44)-SUM(Taulukko!AK30:AK32))/SUM(Taulukko!AK30:AK32)</f>
        <v>11.244635193133043</v>
      </c>
      <c r="AC33" s="72">
        <f>100*(SUM(Taulukko!AL42:AL44)-SUM(Taulukko!AL30:AL32))/SUM(Taulukko!AL30:AL32)</f>
        <v>10.796915167095136</v>
      </c>
    </row>
    <row r="34" spans="1:29" ht="12.75">
      <c r="A34" s="4" t="s">
        <v>128</v>
      </c>
      <c r="B34" s="4" t="s">
        <v>115</v>
      </c>
      <c r="C34" s="72">
        <f>100*(SUM(Taulukko!D43:D45)-SUM(Taulukko!D31:D33))/SUM(Taulukko!D31:D33)</f>
        <v>6.7145421903052025</v>
      </c>
      <c r="D34" s="72">
        <f>100*(SUM(Taulukko!E43:E45)-SUM(Taulukko!E31:E33))/SUM(Taulukko!E31:E33)</f>
        <v>6.4879723502670394</v>
      </c>
      <c r="E34" s="72">
        <f>100*(SUM(Taulukko!F43:F45)-SUM(Taulukko!F31:F33))/SUM(Taulukko!F31:F33)</f>
        <v>6.51994612698299</v>
      </c>
      <c r="F34" s="72">
        <f>100*(SUM(Taulukko!H43:H45)-SUM(Taulukko!H31:H33))/SUM(Taulukko!H31:H33)</f>
        <v>7.200864382559001</v>
      </c>
      <c r="G34" s="72">
        <f>100*(SUM(Taulukko!I43:I45)-SUM(Taulukko!I31:I33))/SUM(Taulukko!I31:I33)</f>
        <v>6.904668497449978</v>
      </c>
      <c r="H34" s="72">
        <f>100*(SUM(Taulukko!J43:J45)-SUM(Taulukko!J31:J33))/SUM(Taulukko!J31:J33)</f>
        <v>5.475166210402816</v>
      </c>
      <c r="I34" s="72">
        <f>100*(SUM(Taulukko!L43:L45)-SUM(Taulukko!L31:L33))/SUM(Taulukko!L31:L33)</f>
        <v>14.62039045553145</v>
      </c>
      <c r="J34" s="72">
        <f>100*(SUM(Taulukko!M43:M45)-SUM(Taulukko!M31:M33))/SUM(Taulukko!M31:M33)</f>
        <v>14.579439252336456</v>
      </c>
      <c r="K34" s="72">
        <f>100*(SUM(Taulukko!N43:N45)-SUM(Taulukko!N31:N33))/SUM(Taulukko!N31:N33)</f>
        <v>13.89405204460967</v>
      </c>
      <c r="L34" s="72">
        <f>100*(SUM(Taulukko!P43:P45)-SUM(Taulukko!P31:P33))/SUM(Taulukko!P31:P33)</f>
        <v>9.468822170900678</v>
      </c>
      <c r="M34" s="72">
        <f>100*(SUM(Taulukko!Q43:Q45)-SUM(Taulukko!Q31:Q33))/SUM(Taulukko!Q31:Q33)</f>
        <v>8.919213946673818</v>
      </c>
      <c r="N34" s="72">
        <f>100*(SUM(Taulukko!R43:R45)-SUM(Taulukko!R31:R33))/SUM(Taulukko!R31:R33)</f>
        <v>7.768069968397104</v>
      </c>
      <c r="O34" s="72">
        <f>100*(SUM(Taulukko!T43:T45)-SUM(Taulukko!T31:T33))/SUM(Taulukko!T31:T33)</f>
        <v>4.494174218605503</v>
      </c>
      <c r="P34" s="72">
        <f>100*(SUM(Taulukko!U43:U45)-SUM(Taulukko!U31:U33))/SUM(Taulukko!U31:U33)</f>
        <v>5.029030530349602</v>
      </c>
      <c r="Q34" s="72">
        <f>100*(SUM(Taulukko!V43:V45)-SUM(Taulukko!V31:V33))/SUM(Taulukko!V31:V33)</f>
        <v>5.014741501576968</v>
      </c>
      <c r="R34" s="72">
        <f>100*(SUM(Taulukko!X43:X45)-SUM(Taulukko!X31:X33))/SUM(Taulukko!X31:X33)</f>
        <v>2.181518151815186</v>
      </c>
      <c r="S34" s="72">
        <f>100*(SUM(Taulukko!Y43:Y45)-SUM(Taulukko!Y31:Y33))/SUM(Taulukko!Y31:Y33)</f>
        <v>1.9477244538014795</v>
      </c>
      <c r="T34" s="72">
        <f>100*(SUM(Taulukko!Z43:Z45)-SUM(Taulukko!Z31:Z33))/SUM(Taulukko!Z31:Z33)</f>
        <v>2.2139294530322142</v>
      </c>
      <c r="U34" s="72">
        <f>100*(SUM(Taulukko!AB43:AB45)-SUM(Taulukko!AB31:AB33))/SUM(Taulukko!AB31:AB33)</f>
        <v>10.945547473953201</v>
      </c>
      <c r="V34" s="72">
        <f>100*(SUM(Taulukko!AC43:AC45)-SUM(Taulukko!AC31:AC33))/SUM(Taulukko!AC31:AC33)</f>
        <v>10.436801293619583</v>
      </c>
      <c r="W34" s="72">
        <f>100*(SUM(Taulukko!AD43:AD45)-SUM(Taulukko!AD31:AD33))/SUM(Taulukko!AD31:AD33)</f>
        <v>10.690442936610655</v>
      </c>
      <c r="X34" s="72">
        <f>100*(SUM(Taulukko!AF43:AF45)-SUM(Taulukko!AF31:AF33))/SUM(Taulukko!AF31:AF33)</f>
        <v>11.161142380654592</v>
      </c>
      <c r="Y34" s="72">
        <f>100*(SUM(Taulukko!AG43:AG45)-SUM(Taulukko!AG31:AG33))/SUM(Taulukko!AG31:AG33)</f>
        <v>11.03634187807575</v>
      </c>
      <c r="Z34" s="72">
        <f>100*(SUM(Taulukko!AH43:AH45)-SUM(Taulukko!AH31:AH33))/SUM(Taulukko!AH31:AH33)</f>
        <v>10.844585872695797</v>
      </c>
      <c r="AA34" s="72">
        <f>100*(SUM(Taulukko!AJ43:AJ45)-SUM(Taulukko!AJ31:AJ33))/SUM(Taulukko!AJ31:AJ33)</f>
        <v>10.79303675048355</v>
      </c>
      <c r="AB34" s="72">
        <f>100*(SUM(Taulukko!AK43:AK45)-SUM(Taulukko!AK31:AK33))/SUM(Taulukko!AK31:AK33)</f>
        <v>10.799319727891172</v>
      </c>
      <c r="AC34" s="72">
        <f>100*(SUM(Taulukko!AL43:AL45)-SUM(Taulukko!AL31:AL33))/SUM(Taulukko!AL31:AL33)</f>
        <v>10.8464483198639</v>
      </c>
    </row>
    <row r="35" spans="1:29" ht="12.75">
      <c r="A35" s="4" t="s">
        <v>128</v>
      </c>
      <c r="B35" s="4" t="s">
        <v>117</v>
      </c>
      <c r="C35" s="72">
        <f>100*(SUM(Taulukko!D44:D46)-SUM(Taulukko!D32:D34))/SUM(Taulukko!D32:D34)</f>
        <v>6.518624641833807</v>
      </c>
      <c r="D35" s="72">
        <f>100*(SUM(Taulukko!E44:E46)-SUM(Taulukko!E32:E34))/SUM(Taulukko!E32:E34)</f>
        <v>6.1505925702176265</v>
      </c>
      <c r="E35" s="72">
        <f>100*(SUM(Taulukko!F44:F46)-SUM(Taulukko!F32:F34))/SUM(Taulukko!F32:F34)</f>
        <v>6.315653137411471</v>
      </c>
      <c r="F35" s="72">
        <f>100*(SUM(Taulukko!H44:H46)-SUM(Taulukko!H32:H34))/SUM(Taulukko!H32:H34)</f>
        <v>6.14386833571603</v>
      </c>
      <c r="G35" s="72">
        <f>100*(SUM(Taulukko!I44:I46)-SUM(Taulukko!I32:I34))/SUM(Taulukko!I32:I34)</f>
        <v>6.198830409356739</v>
      </c>
      <c r="H35" s="72">
        <f>100*(SUM(Taulukko!J44:J46)-SUM(Taulukko!J32:J34))/SUM(Taulukko!J32:J34)</f>
        <v>5.3696498054474535</v>
      </c>
      <c r="I35" s="72">
        <f>100*(SUM(Taulukko!L44:L46)-SUM(Taulukko!L32:L34))/SUM(Taulukko!L32:L34)</f>
        <v>13.055895552835576</v>
      </c>
      <c r="J35" s="72">
        <f>100*(SUM(Taulukko!M44:M46)-SUM(Taulukko!M32:M34))/SUM(Taulukko!M32:M34)</f>
        <v>13.686635944700457</v>
      </c>
      <c r="K35" s="72">
        <f>100*(SUM(Taulukko!N44:N46)-SUM(Taulukko!N32:N34))/SUM(Taulukko!N32:N34)</f>
        <v>13.6029411764706</v>
      </c>
      <c r="L35" s="72">
        <f>100*(SUM(Taulukko!P44:P46)-SUM(Taulukko!P32:P34))/SUM(Taulukko!P32:P34)</f>
        <v>9.248554913294798</v>
      </c>
      <c r="M35" s="72">
        <f>100*(SUM(Taulukko!Q44:Q46)-SUM(Taulukko!Q32:Q34))/SUM(Taulukko!Q32:Q34)</f>
        <v>8.596582421761697</v>
      </c>
      <c r="N35" s="72">
        <f>100*(SUM(Taulukko!R44:R46)-SUM(Taulukko!R32:R34))/SUM(Taulukko!R32:R34)</f>
        <v>7.851171250530163</v>
      </c>
      <c r="O35" s="72">
        <f>100*(SUM(Taulukko!T44:T46)-SUM(Taulukko!T32:T34))/SUM(Taulukko!T32:T34)</f>
        <v>4.91480996068152</v>
      </c>
      <c r="P35" s="72">
        <f>100*(SUM(Taulukko!U44:U46)-SUM(Taulukko!U32:U34))/SUM(Taulukko!U32:U34)</f>
        <v>5.137349495277106</v>
      </c>
      <c r="Q35" s="72">
        <f>100*(SUM(Taulukko!V44:V46)-SUM(Taulukko!V32:V34))/SUM(Taulukko!V32:V34)</f>
        <v>5.661750613192539</v>
      </c>
      <c r="R35" s="72">
        <f>100*(SUM(Taulukko!X44:X46)-SUM(Taulukko!X32:X34))/SUM(Taulukko!X32:X34)</f>
        <v>2.3974287494670565</v>
      </c>
      <c r="S35" s="72">
        <f>100*(SUM(Taulukko!Y44:Y46)-SUM(Taulukko!Y32:Y34))/SUM(Taulukko!Y32:Y34)</f>
        <v>1.955225683198123</v>
      </c>
      <c r="T35" s="72">
        <f>100*(SUM(Taulukko!Z44:Z46)-SUM(Taulukko!Z32:Z34))/SUM(Taulukko!Z32:Z34)</f>
        <v>2.273113951973911</v>
      </c>
      <c r="U35" s="72">
        <f>100*(SUM(Taulukko!AB44:AB46)-SUM(Taulukko!AB32:AB34))/SUM(Taulukko!AB32:AB34)</f>
        <v>11.014771997430957</v>
      </c>
      <c r="V35" s="72">
        <f>100*(SUM(Taulukko!AC44:AC46)-SUM(Taulukko!AC32:AC34))/SUM(Taulukko!AC32:AC34)</f>
        <v>10.442305993033335</v>
      </c>
      <c r="W35" s="72">
        <f>100*(SUM(Taulukko!AD44:AD46)-SUM(Taulukko!AD32:AD34))/SUM(Taulukko!AD32:AD34)</f>
        <v>10.529308148005283</v>
      </c>
      <c r="X35" s="72">
        <f>100*(SUM(Taulukko!AF44:AF46)-SUM(Taulukko!AF32:AF34))/SUM(Taulukko!AF32:AF34)</f>
        <v>10.904030013312369</v>
      </c>
      <c r="Y35" s="72">
        <f>100*(SUM(Taulukko!AG44:AG46)-SUM(Taulukko!AG32:AG34))/SUM(Taulukko!AG32:AG34)</f>
        <v>10.796690931102454</v>
      </c>
      <c r="Z35" s="72">
        <f>100*(SUM(Taulukko!AH44:AH46)-SUM(Taulukko!AH32:AH34))/SUM(Taulukko!AH32:AH34)</f>
        <v>10.856536141718383</v>
      </c>
      <c r="AA35" s="72">
        <f>100*(SUM(Taulukko!AJ44:AJ46)-SUM(Taulukko!AJ32:AJ34))/SUM(Taulukko!AJ32:AJ34)</f>
        <v>11.223300970873778</v>
      </c>
      <c r="AB35" s="72">
        <f>100*(SUM(Taulukko!AK44:AK46)-SUM(Taulukko!AK32:AK34))/SUM(Taulukko!AK32:AK34)</f>
        <v>10.777683854606943</v>
      </c>
      <c r="AC35" s="72">
        <f>100*(SUM(Taulukko!AL44:AL46)-SUM(Taulukko!AL32:AL34))/SUM(Taulukko!AL32:AL34)</f>
        <v>10.759493670886076</v>
      </c>
    </row>
    <row r="36" spans="1:29" ht="12.75">
      <c r="A36" s="4" t="s">
        <v>128</v>
      </c>
      <c r="B36" s="4" t="s">
        <v>119</v>
      </c>
      <c r="C36" s="72">
        <f>100*(SUM(Taulukko!D45:D47)-SUM(Taulukko!D33:D35))/SUM(Taulukko!D33:D35)</f>
        <v>6.592987804878075</v>
      </c>
      <c r="D36" s="72">
        <f>100*(SUM(Taulukko!E45:E47)-SUM(Taulukko!E33:E35))/SUM(Taulukko!E33:E35)</f>
        <v>5.959082558963292</v>
      </c>
      <c r="E36" s="72">
        <f>100*(SUM(Taulukko!F45:F47)-SUM(Taulukko!F33:F35))/SUM(Taulukko!F33:F35)</f>
        <v>6.206262739722788</v>
      </c>
      <c r="F36" s="72">
        <f>100*(SUM(Taulukko!H45:H47)-SUM(Taulukko!H33:H35))/SUM(Taulukko!H33:H35)</f>
        <v>6.565733414485694</v>
      </c>
      <c r="G36" s="72">
        <f>100*(SUM(Taulukko!I45:I47)-SUM(Taulukko!I33:I35))/SUM(Taulukko!I33:I35)</f>
        <v>5.6567222006973905</v>
      </c>
      <c r="H36" s="72">
        <f>100*(SUM(Taulukko!J45:J47)-SUM(Taulukko!J33:J35))/SUM(Taulukko!J33:J35)</f>
        <v>5.265195509097935</v>
      </c>
      <c r="I36" s="72">
        <f>100*(SUM(Taulukko!L45:L47)-SUM(Taulukko!L33:L35))/SUM(Taulukko!L33:L35)</f>
        <v>12.953795379537956</v>
      </c>
      <c r="J36" s="72">
        <f>100*(SUM(Taulukko!M45:M47)-SUM(Taulukko!M33:M35))/SUM(Taulukko!M33:M35)</f>
        <v>13.493866424352575</v>
      </c>
      <c r="K36" s="72">
        <f>100*(SUM(Taulukko!N45:N47)-SUM(Taulukko!N33:N35))/SUM(Taulukko!N33:N35)</f>
        <v>13.266696955929117</v>
      </c>
      <c r="L36" s="72">
        <f>100*(SUM(Taulukko!P45:P47)-SUM(Taulukko!P33:P35))/SUM(Taulukko!P33:P35)</f>
        <v>9.124537607891488</v>
      </c>
      <c r="M36" s="72">
        <f>100*(SUM(Taulukko!Q45:Q47)-SUM(Taulukko!Q33:Q35))/SUM(Taulukko!Q33:Q35)</f>
        <v>8.426068795368572</v>
      </c>
      <c r="N36" s="72">
        <f>100*(SUM(Taulukko!R45:R47)-SUM(Taulukko!R33:R35))/SUM(Taulukko!R33:R35)</f>
        <v>7.909198242824001</v>
      </c>
      <c r="O36" s="72">
        <f>100*(SUM(Taulukko!T45:T47)-SUM(Taulukko!T33:T35))/SUM(Taulukko!T33:T35)</f>
        <v>7.158056004766347</v>
      </c>
      <c r="P36" s="72">
        <f>100*(SUM(Taulukko!U45:U47)-SUM(Taulukko!U33:U35))/SUM(Taulukko!U33:U35)</f>
        <v>6.8966385742153395</v>
      </c>
      <c r="Q36" s="72">
        <f>100*(SUM(Taulukko!V45:V47)-SUM(Taulukko!V33:V35))/SUM(Taulukko!V33:V35)</f>
        <v>6.294314821537373</v>
      </c>
      <c r="R36" s="72">
        <f>100*(SUM(Taulukko!X45:X47)-SUM(Taulukko!X33:X35))/SUM(Taulukko!X33:X35)</f>
        <v>2.2063617335209162</v>
      </c>
      <c r="S36" s="72">
        <f>100*(SUM(Taulukko!Y45:Y47)-SUM(Taulukko!Y33:Y35))/SUM(Taulukko!Y33:Y35)</f>
        <v>2.0736802043620552</v>
      </c>
      <c r="T36" s="72">
        <f>100*(SUM(Taulukko!Z45:Z47)-SUM(Taulukko!Z33:Z35))/SUM(Taulukko!Z33:Z35)</f>
        <v>2.376074748831594</v>
      </c>
      <c r="U36" s="72">
        <f>100*(SUM(Taulukko!AB45:AB47)-SUM(Taulukko!AB33:AB35))/SUM(Taulukko!AB33:AB35)</f>
        <v>10.719316969050166</v>
      </c>
      <c r="V36" s="72">
        <f>100*(SUM(Taulukko!AC45:AC47)-SUM(Taulukko!AC33:AC35))/SUM(Taulukko!AC33:AC35)</f>
        <v>10.380621820930127</v>
      </c>
      <c r="W36" s="72">
        <f>100*(SUM(Taulukko!AD45:AD47)-SUM(Taulukko!AD33:AD35))/SUM(Taulukko!AD33:AD35)</f>
        <v>10.368336947358273</v>
      </c>
      <c r="X36" s="72">
        <f>100*(SUM(Taulukko!AF45:AF47)-SUM(Taulukko!AF33:AF35))/SUM(Taulukko!AF33:AF35)</f>
        <v>10.96504332237826</v>
      </c>
      <c r="Y36" s="72">
        <f>100*(SUM(Taulukko!AG45:AG47)-SUM(Taulukko!AG33:AG35))/SUM(Taulukko!AG33:AG35)</f>
        <v>10.72868192549018</v>
      </c>
      <c r="Z36" s="72">
        <f>100*(SUM(Taulukko!AH45:AH47)-SUM(Taulukko!AH33:AH35))/SUM(Taulukko!AH33:AH35)</f>
        <v>10.864351258060202</v>
      </c>
      <c r="AA36" s="72">
        <f>100*(SUM(Taulukko!AJ45:AJ47)-SUM(Taulukko!AJ33:AJ35))/SUM(Taulukko!AJ33:AJ35)</f>
        <v>10.846343467543155</v>
      </c>
      <c r="AB36" s="72">
        <f>100*(SUM(Taulukko!AK45:AK47)-SUM(Taulukko!AK33:AK35))/SUM(Taulukko!AK33:AK35)</f>
        <v>10.618729096989982</v>
      </c>
      <c r="AC36" s="72">
        <f>100*(SUM(Taulukko!AL45:AL47)-SUM(Taulukko!AL33:AL35))/SUM(Taulukko!AL33:AL35)</f>
        <v>10.627615062761496</v>
      </c>
    </row>
    <row r="37" spans="1:29" ht="12.75">
      <c r="A37" s="4" t="s">
        <v>128</v>
      </c>
      <c r="B37" s="4" t="s">
        <v>121</v>
      </c>
      <c r="C37" s="72">
        <f>100*(SUM(Taulukko!D46:D48)-SUM(Taulukko!D34:D36))/SUM(Taulukko!D34:D36)</f>
        <v>5.58704453441296</v>
      </c>
      <c r="D37" s="72">
        <f>100*(SUM(Taulukko!E46:E48)-SUM(Taulukko!E34:E36))/SUM(Taulukko!E34:E36)</f>
        <v>6.051928991865598</v>
      </c>
      <c r="E37" s="72">
        <f>100*(SUM(Taulukko!F46:F48)-SUM(Taulukko!F34:F36))/SUM(Taulukko!F34:F36)</f>
        <v>6.225622802801306</v>
      </c>
      <c r="F37" s="72">
        <f>100*(SUM(Taulukko!H46:H48)-SUM(Taulukko!H34:H36))/SUM(Taulukko!H34:H36)</f>
        <v>3.4252864385803985</v>
      </c>
      <c r="G37" s="72">
        <f>100*(SUM(Taulukko!I46:I48)-SUM(Taulukko!I34:I36))/SUM(Taulukko!I34:I36)</f>
        <v>5.362654320987668</v>
      </c>
      <c r="H37" s="72">
        <f>100*(SUM(Taulukko!J46:J48)-SUM(Taulukko!J34:J36))/SUM(Taulukko!J34:J36)</f>
        <v>5.163776493256253</v>
      </c>
      <c r="I37" s="72">
        <f>100*(SUM(Taulukko!L46:L48)-SUM(Taulukko!L34:L36))/SUM(Taulukko!L34:L36)</f>
        <v>8.266129032258064</v>
      </c>
      <c r="J37" s="72">
        <f>100*(SUM(Taulukko!M46:M48)-SUM(Taulukko!M34:M36))/SUM(Taulukko!M34:M36)</f>
        <v>12.29874776386407</v>
      </c>
      <c r="K37" s="72">
        <f>100*(SUM(Taulukko!N46:N48)-SUM(Taulukko!N34:N36))/SUM(Taulukko!N34:N36)</f>
        <v>12.938005390835558</v>
      </c>
      <c r="L37" s="72">
        <f>100*(SUM(Taulukko!P46:P48)-SUM(Taulukko!P34:P36))/SUM(Taulukko!P34:P36)</f>
        <v>8.4530853761623</v>
      </c>
      <c r="M37" s="72">
        <f>100*(SUM(Taulukko!Q46:Q48)-SUM(Taulukko!Q34:Q36))/SUM(Taulukko!Q34:Q36)</f>
        <v>8.286034276968541</v>
      </c>
      <c r="N37" s="72">
        <f>100*(SUM(Taulukko!R46:R48)-SUM(Taulukko!R34:R36))/SUM(Taulukko!R34:R36)</f>
        <v>7.961917702442828</v>
      </c>
      <c r="O37" s="72">
        <f>100*(SUM(Taulukko!T46:T48)-SUM(Taulukko!T34:T36))/SUM(Taulukko!T34:T36)</f>
        <v>7.472537207654148</v>
      </c>
      <c r="P37" s="72">
        <f>100*(SUM(Taulukko!U46:U48)-SUM(Taulukko!U34:U36))/SUM(Taulukko!U34:U36)</f>
        <v>7.304773321408065</v>
      </c>
      <c r="Q37" s="72">
        <f>100*(SUM(Taulukko!V46:V48)-SUM(Taulukko!V34:V36))/SUM(Taulukko!V34:V36)</f>
        <v>6.850025654243669</v>
      </c>
      <c r="R37" s="72">
        <f>100*(SUM(Taulukko!X46:X48)-SUM(Taulukko!X34:X36))/SUM(Taulukko!X34:X36)</f>
        <v>2.5256180716925054</v>
      </c>
      <c r="S37" s="72">
        <f>100*(SUM(Taulukko!Y46:Y48)-SUM(Taulukko!Y34:Y36))/SUM(Taulukko!Y34:Y36)</f>
        <v>2.5660278265220193</v>
      </c>
      <c r="T37" s="72">
        <f>100*(SUM(Taulukko!Z46:Z48)-SUM(Taulukko!Z34:Z36))/SUM(Taulukko!Z34:Z36)</f>
        <v>2.509665715672672</v>
      </c>
      <c r="U37" s="72">
        <f>100*(SUM(Taulukko!AB46:AB48)-SUM(Taulukko!AB34:AB36))/SUM(Taulukko!AB34:AB36)</f>
        <v>10.515873015873026</v>
      </c>
      <c r="V37" s="72">
        <f>100*(SUM(Taulukko!AC46:AC48)-SUM(Taulukko!AC34:AC36))/SUM(Taulukko!AC34:AC36)</f>
        <v>10.282669398616962</v>
      </c>
      <c r="W37" s="72">
        <f>100*(SUM(Taulukko!AD46:AD48)-SUM(Taulukko!AD34:AD36))/SUM(Taulukko!AD34:AD36)</f>
        <v>10.174415823661702</v>
      </c>
      <c r="X37" s="72">
        <f>100*(SUM(Taulukko!AF46:AF48)-SUM(Taulukko!AF34:AF36))/SUM(Taulukko!AF34:AF36)</f>
        <v>10.860026327336552</v>
      </c>
      <c r="Y37" s="72">
        <f>100*(SUM(Taulukko!AG46:AG48)-SUM(Taulukko!AG34:AG36))/SUM(Taulukko!AG34:AG36)</f>
        <v>10.920955488757606</v>
      </c>
      <c r="Z37" s="72">
        <f>100*(SUM(Taulukko!AH46:AH48)-SUM(Taulukko!AH34:AH36))/SUM(Taulukko!AH34:AH36)</f>
        <v>10.873310536596104</v>
      </c>
      <c r="AA37" s="72">
        <f>100*(SUM(Taulukko!AJ46:AJ48)-SUM(Taulukko!AJ34:AJ36))/SUM(Taulukko!AJ34:AJ36)</f>
        <v>10.35668242372154</v>
      </c>
      <c r="AB37" s="72">
        <f>100*(SUM(Taulukko!AK46:AK48)-SUM(Taulukko!AK34:AK36))/SUM(Taulukko!AK34:AK36)</f>
        <v>10.489220563847434</v>
      </c>
      <c r="AC37" s="72">
        <f>100*(SUM(Taulukko!AL46:AL48)-SUM(Taulukko!AL34:AL36))/SUM(Taulukko!AL34:AL36)</f>
        <v>10.589700996677717</v>
      </c>
    </row>
    <row r="38" spans="1:29" ht="12.75">
      <c r="A38" s="4" t="s">
        <v>128</v>
      </c>
      <c r="B38" s="4" t="s">
        <v>122</v>
      </c>
      <c r="C38" s="72">
        <f>100*(SUM(Taulukko!D47:D49)-SUM(Taulukko!D35:D37))/SUM(Taulukko!D35:D37)</f>
        <v>6.353135313531332</v>
      </c>
      <c r="D38" s="72">
        <f>100*(SUM(Taulukko!E47:E49)-SUM(Taulukko!E35:E37))/SUM(Taulukko!E35:E37)</f>
        <v>6.494799199324774</v>
      </c>
      <c r="E38" s="72">
        <f>100*(SUM(Taulukko!F47:F49)-SUM(Taulukko!F35:F37))/SUM(Taulukko!F35:F37)</f>
        <v>6.308513287531415</v>
      </c>
      <c r="F38" s="72">
        <f>100*(SUM(Taulukko!H47:H49)-SUM(Taulukko!H35:H37))/SUM(Taulukko!H35:H37)</f>
        <v>5.111440085533353</v>
      </c>
      <c r="G38" s="72">
        <f>100*(SUM(Taulukko!I47:I49)-SUM(Taulukko!I35:I37))/SUM(Taulukko!I35:I37)</f>
        <v>5.425163524432484</v>
      </c>
      <c r="H38" s="72">
        <f>100*(SUM(Taulukko!J47:J49)-SUM(Taulukko!J35:J37))/SUM(Taulukko!J35:J37)</f>
        <v>5.141980046047573</v>
      </c>
      <c r="I38" s="72">
        <f>100*(SUM(Taulukko!L47:L49)-SUM(Taulukko!L35:L37))/SUM(Taulukko!L35:L37)</f>
        <v>10.915934755332481</v>
      </c>
      <c r="J38" s="72">
        <f>100*(SUM(Taulukko!M47:M49)-SUM(Taulukko!M35:M37))/SUM(Taulukko!M35:M37)</f>
        <v>12.61101243339254</v>
      </c>
      <c r="K38" s="72">
        <f>100*(SUM(Taulukko!N47:N49)-SUM(Taulukko!N35:N37))/SUM(Taulukko!N35:N37)</f>
        <v>12.616614837849847</v>
      </c>
      <c r="L38" s="72">
        <f>100*(SUM(Taulukko!P47:P49)-SUM(Taulukko!P35:P37))/SUM(Taulukko!P35:P37)</f>
        <v>8.240819812126393</v>
      </c>
      <c r="M38" s="72">
        <f>100*(SUM(Taulukko!Q47:Q49)-SUM(Taulukko!Q35:Q37))/SUM(Taulukko!Q35:Q37)</f>
        <v>8.379289949643319</v>
      </c>
      <c r="N38" s="72">
        <f>100*(SUM(Taulukko!R47:R49)-SUM(Taulukko!R35:R37))/SUM(Taulukko!R35:R37)</f>
        <v>8.004481263998931</v>
      </c>
      <c r="O38" s="72">
        <f>100*(SUM(Taulukko!T47:T49)-SUM(Taulukko!T35:T37))/SUM(Taulukko!T35:T37)</f>
        <v>7.383079348397248</v>
      </c>
      <c r="P38" s="72">
        <f>100*(SUM(Taulukko!U47:U49)-SUM(Taulukko!U35:U37))/SUM(Taulukko!U35:U37)</f>
        <v>7.727143589083593</v>
      </c>
      <c r="Q38" s="72">
        <f>100*(SUM(Taulukko!V47:V49)-SUM(Taulukko!V35:V37))/SUM(Taulukko!V35:V37)</f>
        <v>7.2934447965303555</v>
      </c>
      <c r="R38" s="72">
        <f>100*(SUM(Taulukko!X47:X49)-SUM(Taulukko!X35:X37))/SUM(Taulukko!X35:X37)</f>
        <v>2.791022211885076</v>
      </c>
      <c r="S38" s="72">
        <f>100*(SUM(Taulukko!Y47:Y49)-SUM(Taulukko!Y35:Y37))/SUM(Taulukko!Y35:Y37)</f>
        <v>2.8135958897848075</v>
      </c>
      <c r="T38" s="72">
        <f>100*(SUM(Taulukko!Z47:Z49)-SUM(Taulukko!Z35:Z37))/SUM(Taulukko!Z35:Z37)</f>
        <v>2.6431180417818365</v>
      </c>
      <c r="U38" s="72">
        <f>100*(SUM(Taulukko!AB47:AB49)-SUM(Taulukko!AB35:AB37))/SUM(Taulukko!AB35:AB37)</f>
        <v>9.721098573557596</v>
      </c>
      <c r="V38" s="72">
        <f>100*(SUM(Taulukko!AC47:AC49)-SUM(Taulukko!AC35:AC37))/SUM(Taulukko!AC35:AC37)</f>
        <v>9.830570211809937</v>
      </c>
      <c r="W38" s="72">
        <f>100*(SUM(Taulukko!AD47:AD49)-SUM(Taulukko!AD35:AD37))/SUM(Taulukko!AD35:AD37)</f>
        <v>9.9458432452968</v>
      </c>
      <c r="X38" s="72">
        <f>100*(SUM(Taulukko!AF47:AF49)-SUM(Taulukko!AF35:AF37))/SUM(Taulukko!AF35:AF37)</f>
        <v>11.275610762249604</v>
      </c>
      <c r="Y38" s="72">
        <f>100*(SUM(Taulukko!AG47:AG49)-SUM(Taulukko!AG35:AG37))/SUM(Taulukko!AG35:AG37)</f>
        <v>11.140617118530374</v>
      </c>
      <c r="Z38" s="72">
        <f>100*(SUM(Taulukko!AH47:AH49)-SUM(Taulukko!AH35:AH37))/SUM(Taulukko!AH35:AH37)</f>
        <v>10.870621862866177</v>
      </c>
      <c r="AA38" s="72">
        <f>100*(SUM(Taulukko!AJ47:AJ49)-SUM(Taulukko!AJ35:AJ37))/SUM(Taulukko!AJ35:AJ37)</f>
        <v>10.835509138381202</v>
      </c>
      <c r="AB38" s="72">
        <f>100*(SUM(Taulukko!AK47:AK49)-SUM(Taulukko!AK35:AK37))/SUM(Taulukko!AK35:AK37)</f>
        <v>10.867768595041303</v>
      </c>
      <c r="AC38" s="72">
        <f>100*(SUM(Taulukko!AL47:AL49)-SUM(Taulukko!AL35:AL37))/SUM(Taulukko!AL35:AL37)</f>
        <v>10.428689200329753</v>
      </c>
    </row>
    <row r="39" spans="1:29" ht="12.75">
      <c r="A39" s="4" t="s">
        <v>128</v>
      </c>
      <c r="B39" s="127" t="s">
        <v>123</v>
      </c>
      <c r="C39" s="72">
        <f>100*(SUM(Taulukko!D48:D50)-SUM(Taulukko!D36:D38))/SUM(Taulukko!D36:D38)</f>
        <v>7.318053880176916</v>
      </c>
      <c r="D39" s="72">
        <f>100*(SUM(Taulukko!E48:E50)-SUM(Taulukko!E36:E38))/SUM(Taulukko!E36:E38)</f>
        <v>6.810816239853603</v>
      </c>
      <c r="E39" s="72">
        <f>100*(SUM(Taulukko!F48:F50)-SUM(Taulukko!F36:F38))/SUM(Taulukko!F36:F38)</f>
        <v>6.280455526974737</v>
      </c>
      <c r="F39" s="72">
        <f>100*(SUM(Taulukko!H48:H50)-SUM(Taulukko!H36:H38))/SUM(Taulukko!H36:H38)</f>
        <v>8.093583319864232</v>
      </c>
      <c r="G39" s="72">
        <f>100*(SUM(Taulukko!I48:I50)-SUM(Taulukko!I36:I38))/SUM(Taulukko!I36:I38)</f>
        <v>5.604606525911717</v>
      </c>
      <c r="H39" s="72">
        <f>100*(SUM(Taulukko!J48:J50)-SUM(Taulukko!J36:J38))/SUM(Taulukko!J36:J38)</f>
        <v>5.08215513947266</v>
      </c>
      <c r="I39" s="72">
        <f>100*(SUM(Taulukko!L48:L50)-SUM(Taulukko!L36:L38))/SUM(Taulukko!L36:L38)</f>
        <v>14.04237640216037</v>
      </c>
      <c r="J39" s="72">
        <f>100*(SUM(Taulukko!M48:M50)-SUM(Taulukko!M36:M38))/SUM(Taulukko!M36:M38)</f>
        <v>13.160211267605634</v>
      </c>
      <c r="K39" s="72">
        <f>100*(SUM(Taulukko!N48:N50)-SUM(Taulukko!N36:N38))/SUM(Taulukko!N36:N38)</f>
        <v>12.258347978910358</v>
      </c>
      <c r="L39" s="72">
        <f>100*(SUM(Taulukko!P48:P50)-SUM(Taulukko!P36:P38))/SUM(Taulukko!P36:P38)</f>
        <v>8.295687885010262</v>
      </c>
      <c r="M39" s="72">
        <f>100*(SUM(Taulukko!Q48:Q50)-SUM(Taulukko!Q36:Q38))/SUM(Taulukko!Q36:Q38)</f>
        <v>8.501883741761006</v>
      </c>
      <c r="N39" s="72">
        <f>100*(SUM(Taulukko!R48:R50)-SUM(Taulukko!R36:R38))/SUM(Taulukko!R36:R38)</f>
        <v>7.985529299379574</v>
      </c>
      <c r="O39" s="72">
        <f>100*(SUM(Taulukko!T48:T50)-SUM(Taulukko!T36:T38))/SUM(Taulukko!T36:T38)</f>
        <v>8.002555366269162</v>
      </c>
      <c r="P39" s="72">
        <f>100*(SUM(Taulukko!U48:U50)-SUM(Taulukko!U36:U38))/SUM(Taulukko!U36:U38)</f>
        <v>8.374695311645153</v>
      </c>
      <c r="Q39" s="72">
        <f>100*(SUM(Taulukko!V48:V50)-SUM(Taulukko!V36:V38))/SUM(Taulukko!V36:V38)</f>
        <v>7.6154820499278495</v>
      </c>
      <c r="R39" s="72">
        <f>100*(SUM(Taulukko!X48:X50)-SUM(Taulukko!X36:X38))/SUM(Taulukko!X36:X38)</f>
        <v>3.1995124552449283</v>
      </c>
      <c r="S39" s="72">
        <f>100*(SUM(Taulukko!Y48:Y50)-SUM(Taulukko!Y36:Y38))/SUM(Taulukko!Y36:Y38)</f>
        <v>3.147794490636812</v>
      </c>
      <c r="T39" s="72">
        <f>100*(SUM(Taulukko!Z48:Z50)-SUM(Taulukko!Z36:Z38))/SUM(Taulukko!Z36:Z38)</f>
        <v>2.746557634871204</v>
      </c>
      <c r="U39" s="72">
        <f>100*(SUM(Taulukko!AB48:AB50)-SUM(Taulukko!AB36:AB38))/SUM(Taulukko!AB36:AB38)</f>
        <v>9.492556427085011</v>
      </c>
      <c r="V39" s="72">
        <f>100*(SUM(Taulukko!AC48:AC50)-SUM(Taulukko!AC36:AC38))/SUM(Taulukko!AC36:AC38)</f>
        <v>9.63329330107276</v>
      </c>
      <c r="W39" s="72">
        <f>100*(SUM(Taulukko!AD48:AD50)-SUM(Taulukko!AD36:AD38))/SUM(Taulukko!AD36:AD38)</f>
        <v>9.71196607524988</v>
      </c>
      <c r="X39" s="72">
        <f>100*(SUM(Taulukko!AF48:AF50)-SUM(Taulukko!AF36:AF38))/SUM(Taulukko!AF36:AF38)</f>
        <v>11.511365146882888</v>
      </c>
      <c r="Y39" s="72">
        <f>100*(SUM(Taulukko!AG48:AG50)-SUM(Taulukko!AG36:AG38))/SUM(Taulukko!AG36:AG38)</f>
        <v>11.382850267568669</v>
      </c>
      <c r="Z39" s="72">
        <f>100*(SUM(Taulukko!AH48:AH50)-SUM(Taulukko!AH36:AH38))/SUM(Taulukko!AH36:AH38)</f>
        <v>10.834184615120472</v>
      </c>
      <c r="AA39" s="72">
        <f>100*(SUM(Taulukko!AJ48:AJ50)-SUM(Taulukko!AJ36:AJ38))/SUM(Taulukko!AJ36:AJ38)</f>
        <v>10.938157341186358</v>
      </c>
      <c r="AB39" s="72">
        <f>100*(SUM(Taulukko!AK48:AK50)-SUM(Taulukko!AK36:AK38))/SUM(Taulukko!AK36:AK38)</f>
        <v>10.692339205243751</v>
      </c>
      <c r="AC39" s="72">
        <f>100*(SUM(Taulukko!AL48:AL50)-SUM(Taulukko!AL36:AL38))/SUM(Taulukko!AL36:AL38)</f>
        <v>9.979550102249503</v>
      </c>
    </row>
    <row r="40" spans="1:29" ht="12.75">
      <c r="A40" s="35">
        <v>1999</v>
      </c>
      <c r="B40" s="4" t="s">
        <v>97</v>
      </c>
      <c r="C40" s="72">
        <f>100*(SUM(Taulukko!D49:D51)-SUM(Taulukko!D37:D39))/SUM(Taulukko!D37:D39)</f>
        <v>6.182256122039344</v>
      </c>
      <c r="D40" s="72">
        <f>100*(SUM(Taulukko!E49:E51)-SUM(Taulukko!E37:E39))/SUM(Taulukko!E37:E39)</f>
        <v>6.378279243771009</v>
      </c>
      <c r="E40" s="72">
        <f>100*(SUM(Taulukko!F49:F51)-SUM(Taulukko!F37:F39))/SUM(Taulukko!F37:F39)</f>
        <v>6.004766588046651</v>
      </c>
      <c r="F40" s="72">
        <f>100*(SUM(Taulukko!H49:H51)-SUM(Taulukko!H37:H39))/SUM(Taulukko!H37:H39)</f>
        <v>5.408644243828379</v>
      </c>
      <c r="G40" s="72">
        <f>100*(SUM(Taulukko!I49:I51)-SUM(Taulukko!I37:I39))/SUM(Taulukko!I37:I39)</f>
        <v>5.428134556574942</v>
      </c>
      <c r="H40" s="72">
        <f>100*(SUM(Taulukko!J49:J51)-SUM(Taulukko!J37:J39))/SUM(Taulukko!J37:J39)</f>
        <v>5.022831050228306</v>
      </c>
      <c r="I40" s="72">
        <f>100*(SUM(Taulukko!L49:L51)-SUM(Taulukko!L37:L39))/SUM(Taulukko!L37:L39)</f>
        <v>13.336388634280475</v>
      </c>
      <c r="J40" s="72">
        <f>100*(SUM(Taulukko!M49:M51)-SUM(Taulukko!M37:M39))/SUM(Taulukko!M37:M39)</f>
        <v>13.089005235602095</v>
      </c>
      <c r="K40" s="72">
        <f>100*(SUM(Taulukko!N49:N51)-SUM(Taulukko!N37:N39))/SUM(Taulukko!N37:N39)</f>
        <v>11.815812337098157</v>
      </c>
      <c r="L40" s="72">
        <f>100*(SUM(Taulukko!P49:P51)-SUM(Taulukko!P37:P39))/SUM(Taulukko!P37:P39)</f>
        <v>7.804286291953111</v>
      </c>
      <c r="M40" s="72">
        <f>100*(SUM(Taulukko!Q49:Q51)-SUM(Taulukko!Q37:Q39))/SUM(Taulukko!Q37:Q39)</f>
        <v>8.162319135119342</v>
      </c>
      <c r="N40" s="72">
        <f>100*(SUM(Taulukko!R49:R51)-SUM(Taulukko!R37:R39))/SUM(Taulukko!R37:R39)</f>
        <v>7.859398495049255</v>
      </c>
      <c r="O40" s="72">
        <f>100*(SUM(Taulukko!T49:T51)-SUM(Taulukko!T37:T39))/SUM(Taulukko!T37:T39)</f>
        <v>6.979606909851893</v>
      </c>
      <c r="P40" s="72">
        <f>100*(SUM(Taulukko!U49:U51)-SUM(Taulukko!U37:U39))/SUM(Taulukko!U37:U39)</f>
        <v>8.094546563219584</v>
      </c>
      <c r="Q40" s="72">
        <f>100*(SUM(Taulukko!V49:V51)-SUM(Taulukko!V37:V39))/SUM(Taulukko!V37:V39)</f>
        <v>7.808413328080836</v>
      </c>
      <c r="R40" s="72">
        <f>100*(SUM(Taulukko!X49:X51)-SUM(Taulukko!X37:X39))/SUM(Taulukko!X37:X39)</f>
        <v>3.4605112552460864</v>
      </c>
      <c r="S40" s="72">
        <f>100*(SUM(Taulukko!Y49:Y51)-SUM(Taulukko!Y37:Y39))/SUM(Taulukko!Y37:Y39)</f>
        <v>3.356773358607548</v>
      </c>
      <c r="T40" s="72">
        <f>100*(SUM(Taulukko!Z49:Z51)-SUM(Taulukko!Z37:Z39))/SUM(Taulukko!Z37:Z39)</f>
        <v>2.794184064453158</v>
      </c>
      <c r="U40" s="72">
        <f>100*(SUM(Taulukko!AB49:AB51)-SUM(Taulukko!AB37:AB39))/SUM(Taulukko!AB37:AB39)</f>
        <v>9.32123352359053</v>
      </c>
      <c r="V40" s="72">
        <f>100*(SUM(Taulukko!AC49:AC51)-SUM(Taulukko!AC37:AC39))/SUM(Taulukko!AC37:AC39)</f>
        <v>9.569446064803591</v>
      </c>
      <c r="W40" s="72">
        <f>100*(SUM(Taulukko!AD49:AD51)-SUM(Taulukko!AD37:AD39))/SUM(Taulukko!AD37:AD39)</f>
        <v>9.472296317332184</v>
      </c>
      <c r="X40" s="72">
        <f>100*(SUM(Taulukko!AF49:AF51)-SUM(Taulukko!AF37:AF39))/SUM(Taulukko!AF37:AF39)</f>
        <v>11.12380282927686</v>
      </c>
      <c r="Y40" s="72">
        <f>100*(SUM(Taulukko!AG49:AG51)-SUM(Taulukko!AG37:AG39))/SUM(Taulukko!AG37:AG39)</f>
        <v>11.196047269659354</v>
      </c>
      <c r="Z40" s="72">
        <f>100*(SUM(Taulukko!AH49:AH51)-SUM(Taulukko!AH37:AH39))/SUM(Taulukko!AH37:AH39)</f>
        <v>10.747717834907956</v>
      </c>
      <c r="AA40" s="72">
        <f>100*(SUM(Taulukko!AJ49:AJ51)-SUM(Taulukko!AJ37:AJ39))/SUM(Taulukko!AJ37:AJ39)</f>
        <v>9.159663865546221</v>
      </c>
      <c r="AB40" s="72">
        <f>100*(SUM(Taulukko!AK49:AK51)-SUM(Taulukko!AK37:AK39))/SUM(Taulukko!AK37:AK39)</f>
        <v>8.917713822456413</v>
      </c>
      <c r="AC40" s="72">
        <f>100*(SUM(Taulukko!AL49:AL51)-SUM(Taulukko!AL37:AL39))/SUM(Taulukko!AL37:AL39)</f>
        <v>9.197730956239878</v>
      </c>
    </row>
    <row r="41" spans="1:29" ht="12.75">
      <c r="A41" s="35">
        <v>1999</v>
      </c>
      <c r="B41" s="4" t="s">
        <v>101</v>
      </c>
      <c r="C41" s="72">
        <f>100*(SUM(Taulukko!D50:D52)-SUM(Taulukko!D38:D40))/SUM(Taulukko!D38:D40)</f>
        <v>5.377619612495066</v>
      </c>
      <c r="D41" s="72">
        <f>100*(SUM(Taulukko!E50:E52)-SUM(Taulukko!E38:E40))/SUM(Taulukko!E38:E40)</f>
        <v>5.528976026349531</v>
      </c>
      <c r="E41" s="72">
        <f>100*(SUM(Taulukko!F50:F52)-SUM(Taulukko!F38:F40))/SUM(Taulukko!F38:F40)</f>
        <v>5.536351134452652</v>
      </c>
      <c r="F41" s="72">
        <f>100*(SUM(Taulukko!H50:H52)-SUM(Taulukko!H38:H40))/SUM(Taulukko!H38:H40)</f>
        <v>4.502719502719516</v>
      </c>
      <c r="G41" s="72">
        <f>100*(SUM(Taulukko!I50:I52)-SUM(Taulukko!I38:I40))/SUM(Taulukko!I38:I40)</f>
        <v>3.5192811681018257</v>
      </c>
      <c r="H41" s="72">
        <f>100*(SUM(Taulukko!J50:J52)-SUM(Taulukko!J38:J40))/SUM(Taulukko!J38:J40)</f>
        <v>4.886363636363628</v>
      </c>
      <c r="I41" s="72">
        <f>100*(SUM(Taulukko!L50:L52)-SUM(Taulukko!L38:L40))/SUM(Taulukko!L38:L40)</f>
        <v>12.848893166506265</v>
      </c>
      <c r="J41" s="72">
        <f>100*(SUM(Taulukko!M50:M52)-SUM(Taulukko!M38:M40))/SUM(Taulukko!M38:M40)</f>
        <v>11.913978494623652</v>
      </c>
      <c r="K41" s="72">
        <f>100*(SUM(Taulukko!N50:N52)-SUM(Taulukko!N38:N40))/SUM(Taulukko!N38:N40)</f>
        <v>11.297250859106532</v>
      </c>
      <c r="L41" s="72">
        <f>100*(SUM(Taulukko!P50:P52)-SUM(Taulukko!P38:P40))/SUM(Taulukko!P38:P40)</f>
        <v>7.352941176470588</v>
      </c>
      <c r="M41" s="72">
        <f>100*(SUM(Taulukko!Q50:Q52)-SUM(Taulukko!Q38:Q40))/SUM(Taulukko!Q38:Q40)</f>
        <v>7.769733433241169</v>
      </c>
      <c r="N41" s="72">
        <f>100*(SUM(Taulukko!R50:R52)-SUM(Taulukko!R38:R40))/SUM(Taulukko!R38:R40)</f>
        <v>7.653469262896151</v>
      </c>
      <c r="O41" s="72">
        <f>100*(SUM(Taulukko!T50:T52)-SUM(Taulukko!T38:T40))/SUM(Taulukko!T38:T40)</f>
        <v>7.098530648196348</v>
      </c>
      <c r="P41" s="72">
        <f>100*(SUM(Taulukko!U50:U52)-SUM(Taulukko!U38:U40))/SUM(Taulukko!U38:U40)</f>
        <v>7.996352166889565</v>
      </c>
      <c r="Q41" s="72">
        <f>100*(SUM(Taulukko!V50:V52)-SUM(Taulukko!V38:V40))/SUM(Taulukko!V38:V40)</f>
        <v>7.9009718374159945</v>
      </c>
      <c r="R41" s="72">
        <f>100*(SUM(Taulukko!X50:X52)-SUM(Taulukko!X38:X40))/SUM(Taulukko!X38:X40)</f>
        <v>2.8333207575643216</v>
      </c>
      <c r="S41" s="72">
        <f>100*(SUM(Taulukko!Y50:Y52)-SUM(Taulukko!Y38:Y40))/SUM(Taulukko!Y38:Y40)</f>
        <v>3.0748513849104353</v>
      </c>
      <c r="T41" s="72">
        <f>100*(SUM(Taulukko!Z50:Z52)-SUM(Taulukko!Z38:Z40))/SUM(Taulukko!Z38:Z40)</f>
        <v>2.7773477784052147</v>
      </c>
      <c r="U41" s="72">
        <f>100*(SUM(Taulukko!AB50:AB52)-SUM(Taulukko!AB38:AB40))/SUM(Taulukko!AB38:AB40)</f>
        <v>9.339192574643725</v>
      </c>
      <c r="V41" s="72">
        <f>100*(SUM(Taulukko!AC50:AC52)-SUM(Taulukko!AC38:AC40))/SUM(Taulukko!AC38:AC40)</f>
        <v>9.51227053591908</v>
      </c>
      <c r="W41" s="72">
        <f>100*(SUM(Taulukko!AD50:AD52)-SUM(Taulukko!AD38:AD40))/SUM(Taulukko!AD38:AD40)</f>
        <v>9.176412096843295</v>
      </c>
      <c r="X41" s="72">
        <f>100*(SUM(Taulukko!AF50:AF52)-SUM(Taulukko!AF38:AF40))/SUM(Taulukko!AF38:AF40)</f>
        <v>10.578089790258263</v>
      </c>
      <c r="Y41" s="72">
        <f>100*(SUM(Taulukko!AG50:AG52)-SUM(Taulukko!AG38:AG40))/SUM(Taulukko!AG38:AG40)</f>
        <v>10.825668876038486</v>
      </c>
      <c r="Z41" s="72">
        <f>100*(SUM(Taulukko!AH50:AH52)-SUM(Taulukko!AH38:AH40))/SUM(Taulukko!AH38:AH40)</f>
        <v>10.61586768703254</v>
      </c>
      <c r="AA41" s="72">
        <f>100*(SUM(Taulukko!AJ50:AJ52)-SUM(Taulukko!AJ38:AJ40))/SUM(Taulukko!AJ38:AJ40)</f>
        <v>8.07787903893952</v>
      </c>
      <c r="AB41" s="72">
        <f>100*(SUM(Taulukko!AK50:AK52)-SUM(Taulukko!AK38:AK40))/SUM(Taulukko!AK38:AK40)</f>
        <v>7.923169267707099</v>
      </c>
      <c r="AC41" s="72">
        <f>100*(SUM(Taulukko!AL50:AL52)-SUM(Taulukko!AL38:AL40))/SUM(Taulukko!AL38:AL40)</f>
        <v>8.510638297872337</v>
      </c>
    </row>
    <row r="42" spans="1:29" ht="12.75">
      <c r="A42" s="35">
        <v>1999</v>
      </c>
      <c r="B42" s="4" t="s">
        <v>105</v>
      </c>
      <c r="C42" s="72">
        <f>100*(SUM(Taulukko!D51:D53)-SUM(Taulukko!D39:D41))/SUM(Taulukko!D39:D41)</f>
        <v>4.5310015898251095</v>
      </c>
      <c r="D42" s="72">
        <f>100*(SUM(Taulukko!E51:E53)-SUM(Taulukko!E39:E41))/SUM(Taulukko!E39:E41)</f>
        <v>4.761879469620786</v>
      </c>
      <c r="E42" s="72">
        <f>100*(SUM(Taulukko!F51:F53)-SUM(Taulukko!F39:F41))/SUM(Taulukko!F39:F41)</f>
        <v>5.061380081145446</v>
      </c>
      <c r="F42" s="72">
        <f>100*(SUM(Taulukko!H51:H53)-SUM(Taulukko!H39:H41))/SUM(Taulukko!H39:H41)</f>
        <v>1.7173000654575958</v>
      </c>
      <c r="G42" s="72">
        <f>100*(SUM(Taulukko!I51:I53)-SUM(Taulukko!I39:I41))/SUM(Taulukko!I39:I41)</f>
        <v>2.06185567010308</v>
      </c>
      <c r="H42" s="72">
        <f>100*(SUM(Taulukko!J51:J53)-SUM(Taulukko!J39:J41))/SUM(Taulukko!J39:J41)</f>
        <v>4.78883861236802</v>
      </c>
      <c r="I42" s="72">
        <f>100*(SUM(Taulukko!L51:L53)-SUM(Taulukko!L39:L41))/SUM(Taulukko!L39:L41)</f>
        <v>10.16949152542372</v>
      </c>
      <c r="J42" s="72">
        <f>100*(SUM(Taulukko!M51:M53)-SUM(Taulukko!M39:M41))/SUM(Taulukko!M39:M41)</f>
        <v>10.042372881355952</v>
      </c>
      <c r="K42" s="72">
        <f>100*(SUM(Taulukko!N51:N53)-SUM(Taulukko!N39:N41))/SUM(Taulukko!N39:N41)</f>
        <v>10.743099787685779</v>
      </c>
      <c r="L42" s="72">
        <f>100*(SUM(Taulukko!P51:P53)-SUM(Taulukko!P39:P41))/SUM(Taulukko!P39:P41)</f>
        <v>6.786427145708594</v>
      </c>
      <c r="M42" s="72">
        <f>100*(SUM(Taulukko!Q51:Q53)-SUM(Taulukko!Q39:Q41))/SUM(Taulukko!Q39:Q41)</f>
        <v>7.233004564530674</v>
      </c>
      <c r="N42" s="72">
        <f>100*(SUM(Taulukko!R51:R53)-SUM(Taulukko!R39:R41))/SUM(Taulukko!R39:R41)</f>
        <v>7.4499097501108755</v>
      </c>
      <c r="O42" s="72">
        <f>100*(SUM(Taulukko!T51:T53)-SUM(Taulukko!T39:T41))/SUM(Taulukko!T39:T41)</f>
        <v>8.407308626248957</v>
      </c>
      <c r="P42" s="72">
        <f>100*(SUM(Taulukko!U51:U53)-SUM(Taulukko!U39:U41))/SUM(Taulukko!U39:U41)</f>
        <v>8.142375520635554</v>
      </c>
      <c r="Q42" s="72">
        <f>100*(SUM(Taulukko!V51:V53)-SUM(Taulukko!V39:V41))/SUM(Taulukko!V39:V41)</f>
        <v>7.92064098879329</v>
      </c>
      <c r="R42" s="72">
        <f>100*(SUM(Taulukko!X51:X53)-SUM(Taulukko!X39:X41))/SUM(Taulukko!X39:X41)</f>
        <v>2.5247937012642954</v>
      </c>
      <c r="S42" s="72">
        <f>100*(SUM(Taulukko!Y51:Y53)-SUM(Taulukko!Y39:Y41))/SUM(Taulukko!Y39:Y41)</f>
        <v>2.688230232744182</v>
      </c>
      <c r="T42" s="72">
        <f>100*(SUM(Taulukko!Z51:Z53)-SUM(Taulukko!Z39:Z41))/SUM(Taulukko!Z39:Z41)</f>
        <v>2.721485403449356</v>
      </c>
      <c r="U42" s="72">
        <f>100*(SUM(Taulukko!AB51:AB53)-SUM(Taulukko!AB39:AB41))/SUM(Taulukko!AB39:AB41)</f>
        <v>9.269222622325776</v>
      </c>
      <c r="V42" s="72">
        <f>100*(SUM(Taulukko!AC51:AC53)-SUM(Taulukko!AC39:AC41))/SUM(Taulukko!AC39:AC41)</f>
        <v>8.981816598609916</v>
      </c>
      <c r="W42" s="72">
        <f>100*(SUM(Taulukko!AD51:AD53)-SUM(Taulukko!AD39:AD41))/SUM(Taulukko!AD39:AD41)</f>
        <v>8.786548483434792</v>
      </c>
      <c r="X42" s="72">
        <f>100*(SUM(Taulukko!AF51:AF53)-SUM(Taulukko!AF39:AF41))/SUM(Taulukko!AF39:AF41)</f>
        <v>10.411994899529516</v>
      </c>
      <c r="Y42" s="72">
        <f>100*(SUM(Taulukko!AG51:AG53)-SUM(Taulukko!AG39:AG41))/SUM(Taulukko!AG39:AG41)</f>
        <v>10.546547835461153</v>
      </c>
      <c r="Z42" s="72">
        <f>100*(SUM(Taulukko!AH51:AH53)-SUM(Taulukko!AH39:AH41))/SUM(Taulukko!AH39:AH41)</f>
        <v>10.456887420485057</v>
      </c>
      <c r="AA42" s="72">
        <f>100*(SUM(Taulukko!AJ51:AJ53)-SUM(Taulukko!AJ39:AJ41))/SUM(Taulukko!AJ39:AJ41)</f>
        <v>8.030112923462982</v>
      </c>
      <c r="AB42" s="72">
        <f>100*(SUM(Taulukko!AK51:AK53)-SUM(Taulukko!AK39:AK41))/SUM(Taulukko!AK39:AK41)</f>
        <v>7.845479888490614</v>
      </c>
      <c r="AC42" s="72">
        <f>100*(SUM(Taulukko!AL51:AL53)-SUM(Taulukko!AL39:AL41))/SUM(Taulukko!AL39:AL41)</f>
        <v>7.952286282306175</v>
      </c>
    </row>
    <row r="43" spans="1:29" s="36" customFormat="1" ht="12.75">
      <c r="A43" s="35">
        <v>1999</v>
      </c>
      <c r="B43" s="4" t="s">
        <v>109</v>
      </c>
      <c r="C43" s="72">
        <f>100*(SUM(Taulukko!D52:D54)-SUM(Taulukko!D40:D42))/SUM(Taulukko!D40:D42)</f>
        <v>4.906542056074776</v>
      </c>
      <c r="D43" s="72">
        <f>100*(SUM(Taulukko!E52:E54)-SUM(Taulukko!E40:E42))/SUM(Taulukko!E40:E42)</f>
        <v>4.430405266638645</v>
      </c>
      <c r="E43" s="72">
        <f>100*(SUM(Taulukko!F52:F54)-SUM(Taulukko!F40:F42))/SUM(Taulukko!F40:F42)</f>
        <v>4.725935353968996</v>
      </c>
      <c r="F43" s="72">
        <f>100*(SUM(Taulukko!H52:H54)-SUM(Taulukko!H40:H42))/SUM(Taulukko!H40:H42)</f>
        <v>2.9469771675642584</v>
      </c>
      <c r="G43" s="72">
        <f>100*(SUM(Taulukko!I52:I54)-SUM(Taulukko!I40:I42))/SUM(Taulukko!I40:I42)</f>
        <v>1.1636363636363596</v>
      </c>
      <c r="H43" s="72">
        <f>100*(SUM(Taulukko!J52:J54)-SUM(Taulukko!J40:J42))/SUM(Taulukko!J40:J42)</f>
        <v>4.692192192192192</v>
      </c>
      <c r="I43" s="72">
        <f>100*(SUM(Taulukko!L52:L54)-SUM(Taulukko!L40:L42))/SUM(Taulukko!L40:L42)</f>
        <v>11.127523387493826</v>
      </c>
      <c r="J43" s="72">
        <f>100*(SUM(Taulukko!M52:M54)-SUM(Taulukko!M40:M42))/SUM(Taulukko!M40:M42)</f>
        <v>9.018789144050114</v>
      </c>
      <c r="K43" s="72">
        <f>100*(SUM(Taulukko!N52:N54)-SUM(Taulukko!N40:N42))/SUM(Taulukko!N40:N42)</f>
        <v>10.247795044099108</v>
      </c>
      <c r="L43" s="72">
        <f>100*(SUM(Taulukko!P52:P54)-SUM(Taulukko!P40:P42))/SUM(Taulukko!P40:P42)</f>
        <v>7.069510268562415</v>
      </c>
      <c r="M43" s="72">
        <f>100*(SUM(Taulukko!Q52:Q54)-SUM(Taulukko!Q40:Q42))/SUM(Taulukko!Q40:Q42)</f>
        <v>7.275732332830064</v>
      </c>
      <c r="N43" s="72">
        <f>100*(SUM(Taulukko!R52:R54)-SUM(Taulukko!R40:R42))/SUM(Taulukko!R40:R42)</f>
        <v>7.308393102744958</v>
      </c>
      <c r="O43" s="72">
        <f>100*(SUM(Taulukko!T52:T54)-SUM(Taulukko!T40:T42))/SUM(Taulukko!T40:T42)</f>
        <v>10.102552058869591</v>
      </c>
      <c r="P43" s="72">
        <f>100*(SUM(Taulukko!U52:U54)-SUM(Taulukko!U40:U42))/SUM(Taulukko!U40:U42)</f>
        <v>8.488781008387123</v>
      </c>
      <c r="Q43" s="72">
        <f>100*(SUM(Taulukko!V52:V54)-SUM(Taulukko!V40:V42))/SUM(Taulukko!V40:V42)</f>
        <v>7.853666168477955</v>
      </c>
      <c r="R43" s="72">
        <f>100*(SUM(Taulukko!X52:X54)-SUM(Taulukko!X40:X42))/SUM(Taulukko!X40:X42)</f>
        <v>2.1370697985579423</v>
      </c>
      <c r="S43" s="72">
        <f>100*(SUM(Taulukko!Y52:Y54)-SUM(Taulukko!Y40:Y42))/SUM(Taulukko!Y40:Y42)</f>
        <v>2.3034428029665466</v>
      </c>
      <c r="T43" s="72">
        <f>100*(SUM(Taulukko!Z52:Z54)-SUM(Taulukko!Z40:Z42))/SUM(Taulukko!Z40:Z42)</f>
        <v>2.6719171757737112</v>
      </c>
      <c r="U43" s="72">
        <f>100*(SUM(Taulukko!AB52:AB54)-SUM(Taulukko!AB40:AB42))/SUM(Taulukko!AB40:AB42)</f>
        <v>8.49953477082408</v>
      </c>
      <c r="V43" s="72">
        <f>100*(SUM(Taulukko!AC52:AC54)-SUM(Taulukko!AC40:AC42))/SUM(Taulukko!AC40:AC42)</f>
        <v>8.213618280001374</v>
      </c>
      <c r="W43" s="72">
        <f>100*(SUM(Taulukko!AD52:AD54)-SUM(Taulukko!AD40:AD42))/SUM(Taulukko!AD40:AD42)</f>
        <v>8.342677145437417</v>
      </c>
      <c r="X43" s="72">
        <f>100*(SUM(Taulukko!AF52:AF54)-SUM(Taulukko!AF40:AF42))/SUM(Taulukko!AF40:AF42)</f>
        <v>10.634441087613288</v>
      </c>
      <c r="Y43" s="72">
        <f>100*(SUM(Taulukko!AG52:AG54)-SUM(Taulukko!AG40:AG42))/SUM(Taulukko!AG40:AG42)</f>
        <v>10.402192890912056</v>
      </c>
      <c r="Z43" s="72">
        <f>100*(SUM(Taulukko!AH52:AH54)-SUM(Taulukko!AH40:AH42))/SUM(Taulukko!AH40:AH42)</f>
        <v>10.28329184661739</v>
      </c>
      <c r="AA43" s="72">
        <f>100*(SUM(Taulukko!AJ52:AJ54)-SUM(Taulukko!AJ40:AJ42))/SUM(Taulukko!AJ40:AJ42)</f>
        <v>8.0226904376013</v>
      </c>
      <c r="AB43" s="72">
        <f>100*(SUM(Taulukko!AK52:AK54)-SUM(Taulukko!AK40:AK42))/SUM(Taulukko!AK40:AK42)</f>
        <v>7.671125098347758</v>
      </c>
      <c r="AC43" s="72">
        <f>100*(SUM(Taulukko!AL52:AL54)-SUM(Taulukko!AL40:AL42))/SUM(Taulukko!AL40:AL42)</f>
        <v>7.522646711303673</v>
      </c>
    </row>
    <row r="44" spans="1:29" ht="12.75">
      <c r="A44" s="35">
        <v>1999</v>
      </c>
      <c r="B44" s="4" t="s">
        <v>111</v>
      </c>
      <c r="C44" s="72">
        <f>100*(SUM(Taulukko!D53:D55)-SUM(Taulukko!D41:D43))/SUM(Taulukko!D41:D43)</f>
        <v>4.980842911877395</v>
      </c>
      <c r="D44" s="72">
        <f>100*(SUM(Taulukko!E53:E55)-SUM(Taulukko!E41:E43))/SUM(Taulukko!E41:E43)</f>
        <v>4.334554036672132</v>
      </c>
      <c r="E44" s="72">
        <f>100*(SUM(Taulukko!F53:F55)-SUM(Taulukko!F41:F43))/SUM(Taulukko!F41:F43)</f>
        <v>4.561521066045773</v>
      </c>
      <c r="F44" s="72">
        <f>100*(SUM(Taulukko!H53:H55)-SUM(Taulukko!H41:H43))/SUM(Taulukko!H41:H43)</f>
        <v>2.9076076787785734</v>
      </c>
      <c r="G44" s="72">
        <f>100*(SUM(Taulukko!I53:I55)-SUM(Taulukko!I41:I43))/SUM(Taulukko!I41:I43)</f>
        <v>1.9736842105263073</v>
      </c>
      <c r="H44" s="72">
        <f>100*(SUM(Taulukko!J53:J55)-SUM(Taulukko!J41:J43))/SUM(Taulukko!J41:J43)</f>
        <v>4.63551401869158</v>
      </c>
      <c r="I44" s="72">
        <f>100*(SUM(Taulukko!L53:L55)-SUM(Taulukko!L41:L43))/SUM(Taulukko!L41:L43)</f>
        <v>11.189468735307937</v>
      </c>
      <c r="J44" s="72">
        <f>100*(SUM(Taulukko!M53:M55)-SUM(Taulukko!M41:M43))/SUM(Taulukko!M41:M43)</f>
        <v>8.543128353281052</v>
      </c>
      <c r="K44" s="72">
        <f>100*(SUM(Taulukko!N53:N55)-SUM(Taulukko!N41:N43))/SUM(Taulukko!N41:N43)</f>
        <v>9.8503740648379</v>
      </c>
      <c r="L44" s="72">
        <f>100*(SUM(Taulukko!P53:P55)-SUM(Taulukko!P41:P43))/SUM(Taulukko!P41:P43)</f>
        <v>7.178695484368979</v>
      </c>
      <c r="M44" s="72">
        <f>100*(SUM(Taulukko!Q53:Q55)-SUM(Taulukko!Q41:Q43))/SUM(Taulukko!Q41:Q43)</f>
        <v>7.1762899362283905</v>
      </c>
      <c r="N44" s="72">
        <f>100*(SUM(Taulukko!R53:R55)-SUM(Taulukko!R41:R43))/SUM(Taulukko!R41:R43)</f>
        <v>7.2172519849908925</v>
      </c>
      <c r="O44" s="72">
        <f>100*(SUM(Taulukko!T53:T55)-SUM(Taulukko!T41:T43))/SUM(Taulukko!T41:T43)</f>
        <v>9.234647112740609</v>
      </c>
      <c r="P44" s="72">
        <f>100*(SUM(Taulukko!U53:U55)-SUM(Taulukko!U41:U43))/SUM(Taulukko!U41:U43)</f>
        <v>7.963121280828859</v>
      </c>
      <c r="Q44" s="72">
        <f>100*(SUM(Taulukko!V53:V55)-SUM(Taulukko!V41:V43))/SUM(Taulukko!V41:V43)</f>
        <v>7.6834938545643965</v>
      </c>
      <c r="R44" s="72">
        <f>100*(SUM(Taulukko!X53:X55)-SUM(Taulukko!X41:X43))/SUM(Taulukko!X41:X43)</f>
        <v>2.505829662804894</v>
      </c>
      <c r="S44" s="72">
        <f>100*(SUM(Taulukko!Y53:Y55)-SUM(Taulukko!Y41:Y43))/SUM(Taulukko!Y41:Y43)</f>
        <v>2.2928481692086247</v>
      </c>
      <c r="T44" s="72">
        <f>100*(SUM(Taulukko!Z53:Z55)-SUM(Taulukko!Z41:Z43))/SUM(Taulukko!Z41:Z43)</f>
        <v>2.6656797519438853</v>
      </c>
      <c r="U44" s="72">
        <f>100*(SUM(Taulukko!AB53:AB55)-SUM(Taulukko!AB41:AB43))/SUM(Taulukko!AB41:AB43)</f>
        <v>8.459561004548156</v>
      </c>
      <c r="V44" s="72">
        <f>100*(SUM(Taulukko!AC53:AC55)-SUM(Taulukko!AC41:AC43))/SUM(Taulukko!AC41:AC43)</f>
        <v>7.825079854354771</v>
      </c>
      <c r="W44" s="72">
        <f>100*(SUM(Taulukko!AD53:AD55)-SUM(Taulukko!AD41:AD43))/SUM(Taulukko!AD41:AD43)</f>
        <v>7.9196199892786785</v>
      </c>
      <c r="X44" s="72">
        <f>100*(SUM(Taulukko!AF53:AF55)-SUM(Taulukko!AF41:AF43))/SUM(Taulukko!AF41:AF43)</f>
        <v>10.316230366492144</v>
      </c>
      <c r="Y44" s="72">
        <f>100*(SUM(Taulukko!AG53:AG55)-SUM(Taulukko!AG41:AG43))/SUM(Taulukko!AG41:AG43)</f>
        <v>9.979331797887392</v>
      </c>
      <c r="Z44" s="72">
        <f>100*(SUM(Taulukko!AH53:AH55)-SUM(Taulukko!AH41:AH43))/SUM(Taulukko!AH41:AH43)</f>
        <v>10.104340440771221</v>
      </c>
      <c r="AA44" s="72">
        <f>100*(SUM(Taulukko!AJ53:AJ55)-SUM(Taulukko!AJ41:AJ43))/SUM(Taulukko!AJ41:AJ43)</f>
        <v>7.519685039370088</v>
      </c>
      <c r="AB44" s="72">
        <f>100*(SUM(Taulukko!AK53:AK55)-SUM(Taulukko!AK41:AK43))/SUM(Taulukko!AK41:AK43)</f>
        <v>7.0982839313572725</v>
      </c>
      <c r="AC44" s="72">
        <f>100*(SUM(Taulukko!AL53:AL55)-SUM(Taulukko!AL41:AL43))/SUM(Taulukko!AL41:AL43)</f>
        <v>7.0620366757705675</v>
      </c>
    </row>
    <row r="45" spans="1:29" ht="12.75">
      <c r="A45" s="35">
        <v>1999</v>
      </c>
      <c r="B45" s="4" t="s">
        <v>113</v>
      </c>
      <c r="C45" s="72">
        <f>100*(SUM(Taulukko!D54:D56)-SUM(Taulukko!D42:D44))/SUM(Taulukko!D42:D44)</f>
        <v>4.478681476173414</v>
      </c>
      <c r="D45" s="72">
        <f>100*(SUM(Taulukko!E54:E56)-SUM(Taulukko!E42:E44))/SUM(Taulukko!E42:E44)</f>
        <v>4.331432400210384</v>
      </c>
      <c r="E45" s="72">
        <f>100*(SUM(Taulukko!F54:F56)-SUM(Taulukko!F42:F44))/SUM(Taulukko!F42:F44)</f>
        <v>4.543309881833792</v>
      </c>
      <c r="F45" s="72">
        <f>100*(SUM(Taulukko!H54:H56)-SUM(Taulukko!H42:H44))/SUM(Taulukko!H42:H44)</f>
        <v>2.02002762430942</v>
      </c>
      <c r="G45" s="72">
        <f>100*(SUM(Taulukko!I54:I56)-SUM(Taulukko!I42:I44))/SUM(Taulukko!I42:I44)</f>
        <v>2.493582691602498</v>
      </c>
      <c r="H45" s="72">
        <f>100*(SUM(Taulukko!J54:J56)-SUM(Taulukko!J42:J44))/SUM(Taulukko!J42:J44)</f>
        <v>4.579300074460146</v>
      </c>
      <c r="I45" s="72">
        <f>100*(SUM(Taulukko!L54:L56)-SUM(Taulukko!L42:L44))/SUM(Taulukko!L42:L44)</f>
        <v>11.84934405416842</v>
      </c>
      <c r="J45" s="72">
        <f>100*(SUM(Taulukko!M54:M56)-SUM(Taulukko!M42:M44))/SUM(Taulukko!M42:M44)</f>
        <v>8.952772073921976</v>
      </c>
      <c r="K45" s="72">
        <f>100*(SUM(Taulukko!N54:N56)-SUM(Taulukko!N42:N44))/SUM(Taulukko!N42:N44)</f>
        <v>9.592424866200112</v>
      </c>
      <c r="L45" s="72">
        <f>100*(SUM(Taulukko!P54:P56)-SUM(Taulukko!P42:P44))/SUM(Taulukko!P42:P44)</f>
        <v>7.287889775199408</v>
      </c>
      <c r="M45" s="72">
        <f>100*(SUM(Taulukko!Q54:Q56)-SUM(Taulukko!Q42:Q44))/SUM(Taulukko!Q42:Q44)</f>
        <v>7.188110067061668</v>
      </c>
      <c r="N45" s="72">
        <f>100*(SUM(Taulukko!R54:R56)-SUM(Taulukko!R42:R44))/SUM(Taulukko!R42:R44)</f>
        <v>7.1432838198399</v>
      </c>
      <c r="O45" s="72">
        <f>100*(SUM(Taulukko!T54:T56)-SUM(Taulukko!T42:T44))/SUM(Taulukko!T42:T44)</f>
        <v>9.329435670742583</v>
      </c>
      <c r="P45" s="72">
        <f>100*(SUM(Taulukko!U54:U56)-SUM(Taulukko!U42:U44))/SUM(Taulukko!U42:U44)</f>
        <v>8.200849531149098</v>
      </c>
      <c r="Q45" s="72">
        <f>100*(SUM(Taulukko!V54:V56)-SUM(Taulukko!V42:V44))/SUM(Taulukko!V42:V44)</f>
        <v>7.408939658431059</v>
      </c>
      <c r="R45" s="72">
        <f>100*(SUM(Taulukko!X54:X56)-SUM(Taulukko!X42:X44))/SUM(Taulukko!X42:X44)</f>
        <v>2.488967343336259</v>
      </c>
      <c r="S45" s="72">
        <f>100*(SUM(Taulukko!Y54:Y56)-SUM(Taulukko!Y42:Y44))/SUM(Taulukko!Y42:Y44)</f>
        <v>2.3165853917937587</v>
      </c>
      <c r="T45" s="72">
        <f>100*(SUM(Taulukko!Z54:Z56)-SUM(Taulukko!Z42:Z44))/SUM(Taulukko!Z42:Z44)</f>
        <v>2.718032804588982</v>
      </c>
      <c r="U45" s="72">
        <f>100*(SUM(Taulukko!AB54:AB56)-SUM(Taulukko!AB42:AB44))/SUM(Taulukko!AB42:AB44)</f>
        <v>7.715627195090393</v>
      </c>
      <c r="V45" s="72">
        <f>100*(SUM(Taulukko!AC54:AC56)-SUM(Taulukko!AC42:AC44))/SUM(Taulukko!AC42:AC44)</f>
        <v>7.460132731418423</v>
      </c>
      <c r="W45" s="72">
        <f>100*(SUM(Taulukko!AD54:AD56)-SUM(Taulukko!AD42:AD44))/SUM(Taulukko!AD42:AD44)</f>
        <v>7.5497042406745125</v>
      </c>
      <c r="X45" s="72">
        <f>100*(SUM(Taulukko!AF54:AF56)-SUM(Taulukko!AF42:AF44))/SUM(Taulukko!AF42:AF44)</f>
        <v>9.7227615127747</v>
      </c>
      <c r="Y45" s="72">
        <f>100*(SUM(Taulukko!AG54:AG56)-SUM(Taulukko!AG42:AG44))/SUM(Taulukko!AG42:AG44)</f>
        <v>9.57300611699921</v>
      </c>
      <c r="Z45" s="72">
        <f>100*(SUM(Taulukko!AH54:AH56)-SUM(Taulukko!AH42:AH44))/SUM(Taulukko!AH42:AH44)</f>
        <v>9.938782639284145</v>
      </c>
      <c r="AA45" s="72">
        <f>100*(SUM(Taulukko!AJ54:AJ56)-SUM(Taulukko!AJ42:AJ44))/SUM(Taulukko!AJ42:AJ44)</f>
        <v>6.256860592755223</v>
      </c>
      <c r="AB45" s="72">
        <f>100*(SUM(Taulukko!AK54:AK56)-SUM(Taulukko!AK42:AK44))/SUM(Taulukko!AK42:AK44)</f>
        <v>6.0570987654320945</v>
      </c>
      <c r="AC45" s="72">
        <f>100*(SUM(Taulukko!AL54:AL56)-SUM(Taulukko!AL42:AL44))/SUM(Taulukko!AL42:AL44)</f>
        <v>6.651198762567667</v>
      </c>
    </row>
    <row r="46" spans="1:29" ht="12.75">
      <c r="A46" s="35">
        <v>1999</v>
      </c>
      <c r="B46" s="4" t="s">
        <v>115</v>
      </c>
      <c r="C46" s="72">
        <f>100*(SUM(Taulukko!D55:D57)-SUM(Taulukko!D43:D45))/SUM(Taulukko!D43:D45)</f>
        <v>4.811574697173625</v>
      </c>
      <c r="D46" s="72">
        <f>100*(SUM(Taulukko!E55:E57)-SUM(Taulukko!E43:E45))/SUM(Taulukko!E43:E45)</f>
        <v>4.615918258498711</v>
      </c>
      <c r="E46" s="72">
        <f>100*(SUM(Taulukko!F55:F57)-SUM(Taulukko!F43:F45))/SUM(Taulukko!F43:F45)</f>
        <v>4.625198469754812</v>
      </c>
      <c r="F46" s="72">
        <f>100*(SUM(Taulukko!H55:H57)-SUM(Taulukko!H43:H45))/SUM(Taulukko!H43:H45)</f>
        <v>2.4937412621517105</v>
      </c>
      <c r="G46" s="72">
        <f>100*(SUM(Taulukko!I55:I57)-SUM(Taulukko!I43:I45))/SUM(Taulukko!I43:I45)</f>
        <v>2.972477064220192</v>
      </c>
      <c r="H46" s="72">
        <f>100*(SUM(Taulukko!J55:J57)-SUM(Taulukko!J43:J45))/SUM(Taulukko!J43:J45)</f>
        <v>4.560622914349281</v>
      </c>
      <c r="I46" s="72">
        <f>100*(SUM(Taulukko!L55:L57)-SUM(Taulukko!L43:L45))/SUM(Taulukko!L43:L45)</f>
        <v>12.414837244511737</v>
      </c>
      <c r="J46" s="72">
        <f>100*(SUM(Taulukko!M55:M57)-SUM(Taulukko!M43:M45))/SUM(Taulukko!M43:M45)</f>
        <v>9.420880913539964</v>
      </c>
      <c r="K46" s="72">
        <f>100*(SUM(Taulukko!N55:N57)-SUM(Taulukko!N43:N45))/SUM(Taulukko!N43:N45)</f>
        <v>9.424724602203202</v>
      </c>
      <c r="L46" s="72">
        <f>100*(SUM(Taulukko!P55:P57)-SUM(Taulukko!P43:P45))/SUM(Taulukko!P43:P45)</f>
        <v>7.348804500703228</v>
      </c>
      <c r="M46" s="72">
        <f>100*(SUM(Taulukko!Q55:Q57)-SUM(Taulukko!Q43:Q45))/SUM(Taulukko!Q43:Q45)</f>
        <v>7.010549472108157</v>
      </c>
      <c r="N46" s="72">
        <f>100*(SUM(Taulukko!R55:R57)-SUM(Taulukko!R43:R45))/SUM(Taulukko!R43:R45)</f>
        <v>7.077131706403875</v>
      </c>
      <c r="O46" s="72">
        <f>100*(SUM(Taulukko!T55:T57)-SUM(Taulukko!T43:T45))/SUM(Taulukko!T43:T45)</f>
        <v>7.037168141592919</v>
      </c>
      <c r="P46" s="72">
        <f>100*(SUM(Taulukko!U55:U57)-SUM(Taulukko!U43:U45))/SUM(Taulukko!U43:U45)</f>
        <v>6.82747204878756</v>
      </c>
      <c r="Q46" s="72">
        <f>100*(SUM(Taulukko!V55:V57)-SUM(Taulukko!V43:V45))/SUM(Taulukko!V43:V45)</f>
        <v>7.050460036331125</v>
      </c>
      <c r="R46" s="72">
        <f>100*(SUM(Taulukko!X55:X57)-SUM(Taulukko!X43:X45))/SUM(Taulukko!X43:X45)</f>
        <v>3.394593197894122</v>
      </c>
      <c r="S46" s="72">
        <f>100*(SUM(Taulukko!Y55:Y57)-SUM(Taulukko!Y43:Y45))/SUM(Taulukko!Y43:Y45)</f>
        <v>2.852790556874621</v>
      </c>
      <c r="T46" s="72">
        <f>100*(SUM(Taulukko!Z55:Z57)-SUM(Taulukko!Z43:Z45))/SUM(Taulukko!Z43:Z45)</f>
        <v>2.8179822591713175</v>
      </c>
      <c r="U46" s="72">
        <f>100*(SUM(Taulukko!AB55:AB57)-SUM(Taulukko!AB43:AB45))/SUM(Taulukko!AB43:AB45)</f>
        <v>8.18597398915623</v>
      </c>
      <c r="V46" s="72">
        <f>100*(SUM(Taulukko!AC55:AC57)-SUM(Taulukko!AC43:AC45))/SUM(Taulukko!AC43:AC45)</f>
        <v>8.248410299498486</v>
      </c>
      <c r="W46" s="72">
        <f>100*(SUM(Taulukko!AD55:AD57)-SUM(Taulukko!AD43:AD45))/SUM(Taulukko!AD43:AD45)</f>
        <v>7.228202019454125</v>
      </c>
      <c r="X46" s="72">
        <f>100*(SUM(Taulukko!AF55:AF57)-SUM(Taulukko!AF43:AF45))/SUM(Taulukko!AF43:AF45)</f>
        <v>9.766709174105454</v>
      </c>
      <c r="Y46" s="72">
        <f>100*(SUM(Taulukko!AG55:AG57)-SUM(Taulukko!AG43:AG45))/SUM(Taulukko!AG43:AG45)</f>
        <v>9.628773623909183</v>
      </c>
      <c r="Z46" s="72">
        <f>100*(SUM(Taulukko!AH55:AH57)-SUM(Taulukko!AH43:AH45))/SUM(Taulukko!AH43:AH45)</f>
        <v>9.80115453966756</v>
      </c>
      <c r="AA46" s="72">
        <f>100*(SUM(Taulukko!AJ55:AJ57)-SUM(Taulukko!AJ43:AJ45))/SUM(Taulukko!AJ43:AJ45)</f>
        <v>6.354748603351972</v>
      </c>
      <c r="AB46" s="72">
        <f>100*(SUM(Taulukko!AK55:AK57)-SUM(Taulukko!AK43:AK45))/SUM(Taulukko!AK43:AK45)</f>
        <v>6.446661550268593</v>
      </c>
      <c r="AC46" s="72">
        <f>100*(SUM(Taulukko!AL55:AL57)-SUM(Taulukko!AL43:AL45))/SUM(Taulukko!AL43:AL45)</f>
        <v>6.369915579432088</v>
      </c>
    </row>
    <row r="47" spans="1:29" ht="12.75">
      <c r="A47" s="35">
        <v>1999</v>
      </c>
      <c r="B47" s="4" t="s">
        <v>117</v>
      </c>
      <c r="C47" s="72">
        <f>100*(SUM(Taulukko!D56:D58)-SUM(Taulukko!D44:D46))/SUM(Taulukko!D44:D46)</f>
        <v>4.976462676529949</v>
      </c>
      <c r="D47" s="72">
        <f>100*(SUM(Taulukko!E56:E58)-SUM(Taulukko!E44:E46))/SUM(Taulukko!E44:E46)</f>
        <v>4.822289296494078</v>
      </c>
      <c r="E47" s="72">
        <f>100*(SUM(Taulukko!F56:F58)-SUM(Taulukko!F44:F46))/SUM(Taulukko!F44:F46)</f>
        <v>4.726750849992091</v>
      </c>
      <c r="F47" s="72">
        <f>100*(SUM(Taulukko!H56:H58)-SUM(Taulukko!H44:H46))/SUM(Taulukko!H44:H46)</f>
        <v>2.9433987056929727</v>
      </c>
      <c r="G47" s="72">
        <f>100*(SUM(Taulukko!I56:I58)-SUM(Taulukko!I44:I46))/SUM(Taulukko!I44:I46)</f>
        <v>3.4508076358296327</v>
      </c>
      <c r="H47" s="72">
        <f>100*(SUM(Taulukko!J56:J58)-SUM(Taulukko!J44:J46))/SUM(Taulukko!J44:J46)</f>
        <v>4.5790251107828785</v>
      </c>
      <c r="I47" s="72">
        <f>100*(SUM(Taulukko!L56:L58)-SUM(Taulukko!L44:L46))/SUM(Taulukko!L44:L46)</f>
        <v>11.187297004691446</v>
      </c>
      <c r="J47" s="72">
        <f>100*(SUM(Taulukko!M56:M58)-SUM(Taulukko!M44:M46))/SUM(Taulukko!M44:M46)</f>
        <v>9.647344953384682</v>
      </c>
      <c r="K47" s="72">
        <f>100*(SUM(Taulukko!N56:N58)-SUM(Taulukko!N44:N46))/SUM(Taulukko!N44:N46)</f>
        <v>9.344660194174756</v>
      </c>
      <c r="L47" s="72">
        <f>100*(SUM(Taulukko!P56:P58)-SUM(Taulukko!P44:P46))/SUM(Taulukko!P44:P46)</f>
        <v>7.407407407407407</v>
      </c>
      <c r="M47" s="72">
        <f>100*(SUM(Taulukko!Q56:Q58)-SUM(Taulukko!Q44:Q46))/SUM(Taulukko!Q44:Q46)</f>
        <v>6.98157722247304</v>
      </c>
      <c r="N47" s="72">
        <f>100*(SUM(Taulukko!R56:R58)-SUM(Taulukko!R44:R46))/SUM(Taulukko!R44:R46)</f>
        <v>7.029312972827237</v>
      </c>
      <c r="O47" s="72">
        <f>100*(SUM(Taulukko!T56:T58)-SUM(Taulukko!T44:T46))/SUM(Taulukko!T44:T46)</f>
        <v>7.892126244626507</v>
      </c>
      <c r="P47" s="72">
        <f>100*(SUM(Taulukko!U56:U58)-SUM(Taulukko!U44:U46))/SUM(Taulukko!U44:U46)</f>
        <v>7.074896767708145</v>
      </c>
      <c r="Q47" s="72">
        <f>100*(SUM(Taulukko!V56:V58)-SUM(Taulukko!V44:V46))/SUM(Taulukko!V44:V46)</f>
        <v>6.648160223852966</v>
      </c>
      <c r="R47" s="72">
        <f>100*(SUM(Taulukko!X56:X58)-SUM(Taulukko!X44:X46))/SUM(Taulukko!X44:X46)</f>
        <v>3.5776055345589515</v>
      </c>
      <c r="S47" s="72">
        <f>100*(SUM(Taulukko!Y56:Y58)-SUM(Taulukko!Y44:Y46))/SUM(Taulukko!Y44:Y46)</f>
        <v>3.172273326742742</v>
      </c>
      <c r="T47" s="72">
        <f>100*(SUM(Taulukko!Z56:Z58)-SUM(Taulukko!Z44:Z46))/SUM(Taulukko!Z44:Z46)</f>
        <v>2.9314033965586948</v>
      </c>
      <c r="U47" s="72">
        <f>100*(SUM(Taulukko!AB56:AB58)-SUM(Taulukko!AB44:AB46))/SUM(Taulukko!AB44:AB46)</f>
        <v>7.560746311831077</v>
      </c>
      <c r="V47" s="72">
        <f>100*(SUM(Taulukko!AC56:AC58)-SUM(Taulukko!AC44:AC46))/SUM(Taulukko!AC44:AC46)</f>
        <v>7.666338341912788</v>
      </c>
      <c r="W47" s="72">
        <f>100*(SUM(Taulukko!AD56:AD58)-SUM(Taulukko!AD44:AD46))/SUM(Taulukko!AD44:AD46)</f>
        <v>6.966534242695623</v>
      </c>
      <c r="X47" s="72">
        <f>100*(SUM(Taulukko!AF56:AF58)-SUM(Taulukko!AF44:AF46))/SUM(Taulukko!AF44:AF46)</f>
        <v>9.71191619380183</v>
      </c>
      <c r="Y47" s="72">
        <f>100*(SUM(Taulukko!AG56:AG58)-SUM(Taulukko!AG44:AG46))/SUM(Taulukko!AG44:AG46)</f>
        <v>9.670952202177162</v>
      </c>
      <c r="Z47" s="72">
        <f>100*(SUM(Taulukko!AH56:AH58)-SUM(Taulukko!AH44:AH46))/SUM(Taulukko!AH44:AH46)</f>
        <v>9.685216262979218</v>
      </c>
      <c r="AA47" s="72">
        <f>100*(SUM(Taulukko!AJ56:AJ58)-SUM(Taulukko!AJ44:AJ46))/SUM(Taulukko!AJ44:AJ46)</f>
        <v>6.424581005586605</v>
      </c>
      <c r="AB47" s="72">
        <f>100*(SUM(Taulukko!AK56:AK58)-SUM(Taulukko!AK44:AK46))/SUM(Taulukko!AK44:AK46)</f>
        <v>6.409767264402904</v>
      </c>
      <c r="AC47" s="72">
        <f>100*(SUM(Taulukko!AL56:AL58)-SUM(Taulukko!AL44:AL46))/SUM(Taulukko!AL44:AL46)</f>
        <v>6.171428571428589</v>
      </c>
    </row>
    <row r="48" spans="1:29" ht="12.75">
      <c r="A48" s="35">
        <v>1999</v>
      </c>
      <c r="B48" s="4" t="s">
        <v>119</v>
      </c>
      <c r="C48" s="72">
        <f>100*(SUM(Taulukko!D57:D59)-SUM(Taulukko!D45:D47))/SUM(Taulukko!D45:D47)</f>
        <v>4.790847336431883</v>
      </c>
      <c r="D48" s="72">
        <f>100*(SUM(Taulukko!E57:E59)-SUM(Taulukko!E45:E47))/SUM(Taulukko!E45:E47)</f>
        <v>4.906105550732472</v>
      </c>
      <c r="E48" s="72">
        <f>100*(SUM(Taulukko!F57:F59)-SUM(Taulukko!F45:F47))/SUM(Taulukko!F45:F47)</f>
        <v>4.780207914230945</v>
      </c>
      <c r="F48" s="72">
        <f>100*(SUM(Taulukko!H57:H59)-SUM(Taulukko!H45:H47))/SUM(Taulukko!H45:H47)</f>
        <v>3.5517955308060216</v>
      </c>
      <c r="G48" s="72">
        <f>100*(SUM(Taulukko!I57:I59)-SUM(Taulukko!I45:I47))/SUM(Taulukko!I45:I47)</f>
        <v>3.8870553722038954</v>
      </c>
      <c r="H48" s="72">
        <f>100*(SUM(Taulukko!J57:J59)-SUM(Taulukko!J45:J47))/SUM(Taulukko!J45:J47)</f>
        <v>4.597278411180581</v>
      </c>
      <c r="I48" s="72">
        <f>100*(SUM(Taulukko!L57:L59)-SUM(Taulukko!L45:L47))/SUM(Taulukko!L45:L47)</f>
        <v>9.386413440467491</v>
      </c>
      <c r="J48" s="72">
        <f>100*(SUM(Taulukko!M57:M59)-SUM(Taulukko!M45:M47))/SUM(Taulukko!M45:M47)</f>
        <v>9.127301841473182</v>
      </c>
      <c r="K48" s="72">
        <f>100*(SUM(Taulukko!N57:N59)-SUM(Taulukko!N45:N47))/SUM(Taulukko!N45:N47)</f>
        <v>9.306056959486558</v>
      </c>
      <c r="L48" s="72">
        <f>100*(SUM(Taulukko!P57:P59)-SUM(Taulukko!P45:P47))/SUM(Taulukko!P45:P47)</f>
        <v>7.419962335216568</v>
      </c>
      <c r="M48" s="72">
        <f>100*(SUM(Taulukko!Q57:Q59)-SUM(Taulukko!Q45:Q47))/SUM(Taulukko!Q45:Q47)</f>
        <v>7.050179912640163</v>
      </c>
      <c r="N48" s="72">
        <f>100*(SUM(Taulukko!R57:R59)-SUM(Taulukko!R45:R47))/SUM(Taulukko!R45:R47)</f>
        <v>6.9952776717012</v>
      </c>
      <c r="O48" s="72">
        <f>100*(SUM(Taulukko!T57:T59)-SUM(Taulukko!T45:T47))/SUM(Taulukko!T45:T47)</f>
        <v>4.964257347100885</v>
      </c>
      <c r="P48" s="72">
        <f>100*(SUM(Taulukko!U57:U59)-SUM(Taulukko!U45:U47))/SUM(Taulukko!U45:U47)</f>
        <v>5.364056602482936</v>
      </c>
      <c r="Q48" s="72">
        <f>100*(SUM(Taulukko!V57:V59)-SUM(Taulukko!V45:V47))/SUM(Taulukko!V45:V47)</f>
        <v>6.248601525718818</v>
      </c>
      <c r="R48" s="72">
        <f>100*(SUM(Taulukko!X57:X59)-SUM(Taulukko!X45:X47))/SUM(Taulukko!X45:X47)</f>
        <v>3.269992613979725</v>
      </c>
      <c r="S48" s="72">
        <f>100*(SUM(Taulukko!Y57:Y59)-SUM(Taulukko!Y45:Y47))/SUM(Taulukko!Y45:Y47)</f>
        <v>3.205862893567408</v>
      </c>
      <c r="T48" s="72">
        <f>100*(SUM(Taulukko!Z57:Z59)-SUM(Taulukko!Z45:Z47))/SUM(Taulukko!Z45:Z47)</f>
        <v>3.032137133699638</v>
      </c>
      <c r="U48" s="72">
        <f>100*(SUM(Taulukko!AB57:AB59)-SUM(Taulukko!AB45:AB47))/SUM(Taulukko!AB45:AB47)</f>
        <v>7.541640962368908</v>
      </c>
      <c r="V48" s="72">
        <f>100*(SUM(Taulukko!AC57:AC59)-SUM(Taulukko!AC45:AC47))/SUM(Taulukko!AC45:AC47)</f>
        <v>7.596976203800574</v>
      </c>
      <c r="W48" s="72">
        <f>100*(SUM(Taulukko!AD57:AD59)-SUM(Taulukko!AD45:AD47))/SUM(Taulukko!AD45:AD47)</f>
        <v>6.801916064808743</v>
      </c>
      <c r="X48" s="72">
        <f>100*(SUM(Taulukko!AF57:AF59)-SUM(Taulukko!AF45:AF47))/SUM(Taulukko!AF45:AF47)</f>
        <v>9.72767135933532</v>
      </c>
      <c r="Y48" s="72">
        <f>100*(SUM(Taulukko!AG57:AG59)-SUM(Taulukko!AG45:AG47))/SUM(Taulukko!AG45:AG47)</f>
        <v>9.671200514830945</v>
      </c>
      <c r="Z48" s="72">
        <f>100*(SUM(Taulukko!AH57:AH59)-SUM(Taulukko!AH45:AH47))/SUM(Taulukko!AH45:AH47)</f>
        <v>9.576991217876653</v>
      </c>
      <c r="AA48" s="72">
        <f>100*(SUM(Taulukko!AJ57:AJ59)-SUM(Taulukko!AJ45:AJ47))/SUM(Taulukko!AJ45:AJ47)</f>
        <v>6.041512231282435</v>
      </c>
      <c r="AB48" s="72">
        <f>100*(SUM(Taulukko!AK57:AK59)-SUM(Taulukko!AK45:AK47))/SUM(Taulukko!AK45:AK47)</f>
        <v>6.084656084656071</v>
      </c>
      <c r="AC48" s="72">
        <f>100*(SUM(Taulukko!AL57:AL59)-SUM(Taulukko!AL45:AL47))/SUM(Taulukko!AL45:AL47)</f>
        <v>5.975794251134671</v>
      </c>
    </row>
    <row r="49" spans="1:29" ht="12.75">
      <c r="A49" s="35">
        <v>1999</v>
      </c>
      <c r="B49" s="4" t="s">
        <v>121</v>
      </c>
      <c r="C49" s="72">
        <f>100*(SUM(Taulukko!D58:D60)-SUM(Taulukko!D46:D48))/SUM(Taulukko!D46:D48)</f>
        <v>4.639570552147226</v>
      </c>
      <c r="D49" s="72">
        <f>100*(SUM(Taulukko!E58:E60)-SUM(Taulukko!E46:E48))/SUM(Taulukko!E46:E48)</f>
        <v>4.791962335039122</v>
      </c>
      <c r="E49" s="72">
        <f>100*(SUM(Taulukko!F58:F60)-SUM(Taulukko!F46:F48))/SUM(Taulukko!F46:F48)</f>
        <v>4.7769348725302745</v>
      </c>
      <c r="F49" s="72">
        <f>100*(SUM(Taulukko!H58:H60)-SUM(Taulukko!H46:H48))/SUM(Taulukko!H46:H48)</f>
        <v>3.8908403134287743</v>
      </c>
      <c r="G49" s="72">
        <f>100*(SUM(Taulukko!I58:I60)-SUM(Taulukko!I46:I48))/SUM(Taulukko!I46:I48)</f>
        <v>4.137678506041726</v>
      </c>
      <c r="H49" s="72">
        <f>100*(SUM(Taulukko!J58:J60)-SUM(Taulukko!J46:J48))/SUM(Taulukko!J46:J48)</f>
        <v>4.690362770245516</v>
      </c>
      <c r="I49" s="72">
        <f>100*(SUM(Taulukko!L58:L60)-SUM(Taulukko!L46:L48))/SUM(Taulukko!L46:L48)</f>
        <v>7.150837988826812</v>
      </c>
      <c r="J49" s="72">
        <f>100*(SUM(Taulukko!M58:M60)-SUM(Taulukko!M46:M48))/SUM(Taulukko!M46:M48)</f>
        <v>9.239346873755448</v>
      </c>
      <c r="K49" s="72">
        <f>100*(SUM(Taulukko!N58:N60)-SUM(Taulukko!N46:N48))/SUM(Taulukko!N46:N48)</f>
        <v>9.268098647573593</v>
      </c>
      <c r="L49" s="72">
        <f>100*(SUM(Taulukko!P58:P60)-SUM(Taulukko!P46:P48))/SUM(Taulukko!P46:P48)</f>
        <v>7.092751363990642</v>
      </c>
      <c r="M49" s="72">
        <f>100*(SUM(Taulukko!Q58:Q60)-SUM(Taulukko!Q46:Q48))/SUM(Taulukko!Q46:Q48)</f>
        <v>7.053090258219999</v>
      </c>
      <c r="N49" s="72">
        <f>100*(SUM(Taulukko!R58:R60)-SUM(Taulukko!R46:R48))/SUM(Taulukko!R46:R48)</f>
        <v>6.944193248961526</v>
      </c>
      <c r="O49" s="72">
        <f>100*(SUM(Taulukko!T58:T60)-SUM(Taulukko!T46:T48))/SUM(Taulukko!T46:T48)</f>
        <v>5.38680295099534</v>
      </c>
      <c r="P49" s="72">
        <f>100*(SUM(Taulukko!U58:U60)-SUM(Taulukko!U46:U48))/SUM(Taulukko!U46:U48)</f>
        <v>5.561247161288014</v>
      </c>
      <c r="Q49" s="72">
        <f>100*(SUM(Taulukko!V58:V60)-SUM(Taulukko!V46:V48))/SUM(Taulukko!V46:V48)</f>
        <v>5.91224149149859</v>
      </c>
      <c r="R49" s="72">
        <f>100*(SUM(Taulukko!X58:X60)-SUM(Taulukko!X46:X48))/SUM(Taulukko!X46:X48)</f>
        <v>2.946421936538607</v>
      </c>
      <c r="S49" s="72">
        <f>100*(SUM(Taulukko!Y58:Y60)-SUM(Taulukko!Y46:Y48))/SUM(Taulukko!Y46:Y48)</f>
        <v>3.1459994644105906</v>
      </c>
      <c r="T49" s="72">
        <f>100*(SUM(Taulukko!Z58:Z60)-SUM(Taulukko!Z46:Z48))/SUM(Taulukko!Z46:Z48)</f>
        <v>3.121864111373916</v>
      </c>
      <c r="U49" s="72">
        <f>100*(SUM(Taulukko!AB58:AB60)-SUM(Taulukko!AB46:AB48))/SUM(Taulukko!AB46:AB48)</f>
        <v>6.327548374227004</v>
      </c>
      <c r="V49" s="72">
        <f>100*(SUM(Taulukko!AC58:AC60)-SUM(Taulukko!AC46:AC48))/SUM(Taulukko!AC46:AC48)</f>
        <v>6.568952209186576</v>
      </c>
      <c r="W49" s="72">
        <f>100*(SUM(Taulukko!AD58:AD60)-SUM(Taulukko!AD46:AD48))/SUM(Taulukko!AD46:AD48)</f>
        <v>6.744047326912838</v>
      </c>
      <c r="X49" s="72">
        <f>100*(SUM(Taulukko!AF58:AF60)-SUM(Taulukko!AF46:AF48))/SUM(Taulukko!AF46:AF48)</f>
        <v>9.37264991094402</v>
      </c>
      <c r="Y49" s="72">
        <f>100*(SUM(Taulukko!AG58:AG60)-SUM(Taulukko!AG46:AG48))/SUM(Taulukko!AG46:AG48)</f>
        <v>9.4664420493123</v>
      </c>
      <c r="Z49" s="72">
        <f>100*(SUM(Taulukko!AH58:AH60)-SUM(Taulukko!AH46:AH48))/SUM(Taulukko!AH46:AH48)</f>
        <v>9.470686308312107</v>
      </c>
      <c r="AA49" s="72">
        <f>100*(SUM(Taulukko!AJ58:AJ60)-SUM(Taulukko!AJ46:AJ48))/SUM(Taulukko!AJ46:AJ48)</f>
        <v>5.6853582554517</v>
      </c>
      <c r="AB49" s="72">
        <f>100*(SUM(Taulukko!AK58:AK60)-SUM(Taulukko!AK46:AK48))/SUM(Taulukko!AK46:AK48)</f>
        <v>5.666041275797382</v>
      </c>
      <c r="AC49" s="72">
        <f>100*(SUM(Taulukko!AL58:AL60)-SUM(Taulukko!AL46:AL48))/SUM(Taulukko!AL46:AL48)</f>
        <v>5.782951558392825</v>
      </c>
    </row>
    <row r="50" spans="1:29" ht="12.75">
      <c r="A50" s="35">
        <v>1999</v>
      </c>
      <c r="B50" s="4" t="s">
        <v>122</v>
      </c>
      <c r="C50" s="72">
        <f>100*(SUM(Taulukko!D59:D61)-SUM(Taulukko!D47:D49))/SUM(Taulukko!D47:D49)</f>
        <v>4.654771140418952</v>
      </c>
      <c r="D50" s="72">
        <f>100*(SUM(Taulukko!E59:E61)-SUM(Taulukko!E47:E49))/SUM(Taulukko!E47:E49)</f>
        <v>4.68913898281245</v>
      </c>
      <c r="E50" s="72">
        <f>100*(SUM(Taulukko!F59:F61)-SUM(Taulukko!F47:F49))/SUM(Taulukko!F47:F49)</f>
        <v>4.759239137607157</v>
      </c>
      <c r="F50" s="72">
        <f>100*(SUM(Taulukko!H59:H61)-SUM(Taulukko!H47:H49))/SUM(Taulukko!H47:H49)</f>
        <v>4.107820507804859</v>
      </c>
      <c r="G50" s="72">
        <f>100*(SUM(Taulukko!I59:I61)-SUM(Taulukko!I47:I49))/SUM(Taulukko!I47:I49)</f>
        <v>4.233576642335775</v>
      </c>
      <c r="H50" s="72">
        <f>100*(SUM(Taulukko!J59:J61)-SUM(Taulukko!J47:J49))/SUM(Taulukko!J47:J49)</f>
        <v>4.781021897810227</v>
      </c>
      <c r="I50" s="72">
        <f>100*(SUM(Taulukko!L59:L61)-SUM(Taulukko!L47:L49))/SUM(Taulukko!L47:L49)</f>
        <v>7.7300150829562595</v>
      </c>
      <c r="J50" s="72">
        <f>100*(SUM(Taulukko!M59:M61)-SUM(Taulukko!M47:M49))/SUM(Taulukko!M47:M49)</f>
        <v>8.951104100946344</v>
      </c>
      <c r="K50" s="72">
        <f>100*(SUM(Taulukko!N59:N61)-SUM(Taulukko!N47:N49))/SUM(Taulukko!N47:N49)</f>
        <v>9.270216962524655</v>
      </c>
      <c r="L50" s="72">
        <f>100*(SUM(Taulukko!P59:P61)-SUM(Taulukko!P47:P49))/SUM(Taulukko!P47:P49)</f>
        <v>7.061143984220898</v>
      </c>
      <c r="M50" s="72">
        <f>100*(SUM(Taulukko!Q59:Q61)-SUM(Taulukko!Q47:Q49))/SUM(Taulukko!Q47:Q49)</f>
        <v>7.029502213761964</v>
      </c>
      <c r="N50" s="72">
        <f>100*(SUM(Taulukko!R59:R61)-SUM(Taulukko!R47:R49))/SUM(Taulukko!R47:R49)</f>
        <v>6.8444196433547235</v>
      </c>
      <c r="O50" s="72">
        <f>100*(SUM(Taulukko!T59:T61)-SUM(Taulukko!T47:T49))/SUM(Taulukko!T47:T49)</f>
        <v>4.551015414729641</v>
      </c>
      <c r="P50" s="72">
        <f>100*(SUM(Taulukko!U59:U61)-SUM(Taulukko!U47:U49))/SUM(Taulukko!U47:U49)</f>
        <v>5.1452030874674834</v>
      </c>
      <c r="Q50" s="72">
        <f>100*(SUM(Taulukko!V59:V61)-SUM(Taulukko!V47:V49))/SUM(Taulukko!V47:V49)</f>
        <v>5.660939405691291</v>
      </c>
      <c r="R50" s="72">
        <f>100*(SUM(Taulukko!X59:X61)-SUM(Taulukko!X47:X49))/SUM(Taulukko!X47:X49)</f>
        <v>2.971678545838539</v>
      </c>
      <c r="S50" s="72">
        <f>100*(SUM(Taulukko!Y59:Y61)-SUM(Taulukko!Y47:Y49))/SUM(Taulukko!Y47:Y49)</f>
        <v>3.172046299747614</v>
      </c>
      <c r="T50" s="72">
        <f>100*(SUM(Taulukko!Z59:Z61)-SUM(Taulukko!Z47:Z49))/SUM(Taulukko!Z47:Z49)</f>
        <v>3.21453058818252</v>
      </c>
      <c r="U50" s="72">
        <f>100*(SUM(Taulukko!AB59:AB61)-SUM(Taulukko!AB47:AB49))/SUM(Taulukko!AB47:AB49)</f>
        <v>6.737038186898483</v>
      </c>
      <c r="V50" s="72">
        <f>100*(SUM(Taulukko!AC59:AC61)-SUM(Taulukko!AC47:AC49))/SUM(Taulukko!AC47:AC49)</f>
        <v>6.983009676794692</v>
      </c>
      <c r="W50" s="72">
        <f>100*(SUM(Taulukko!AD59:AD61)-SUM(Taulukko!AD47:AD49))/SUM(Taulukko!AD47:AD49)</f>
        <v>6.747313320617165</v>
      </c>
      <c r="X50" s="72">
        <f>100*(SUM(Taulukko!AF59:AF61)-SUM(Taulukko!AF47:AF49))/SUM(Taulukko!AF47:AF49)</f>
        <v>9.3298183465832</v>
      </c>
      <c r="Y50" s="72">
        <f>100*(SUM(Taulukko!AG59:AG61)-SUM(Taulukko!AG47:AG49))/SUM(Taulukko!AG47:AG49)</f>
        <v>9.270787519222436</v>
      </c>
      <c r="Z50" s="72">
        <f>100*(SUM(Taulukko!AH59:AH61)-SUM(Taulukko!AH47:AH49))/SUM(Taulukko!AH47:AH49)</f>
        <v>9.371924513982936</v>
      </c>
      <c r="AA50" s="72">
        <f>100*(SUM(Taulukko!AJ59:AJ61)-SUM(Taulukko!AJ47:AJ49))/SUM(Taulukko!AJ47:AJ49)</f>
        <v>5.5751864939143925</v>
      </c>
      <c r="AB50" s="72">
        <f>100*(SUM(Taulukko!AK59:AK61)-SUM(Taulukko!AK47:AK49))/SUM(Taulukko!AK47:AK49)</f>
        <v>5.590756615728684</v>
      </c>
      <c r="AC50" s="72">
        <f>100*(SUM(Taulukko!AL59:AL61)-SUM(Taulukko!AL47:AL49))/SUM(Taulukko!AL47:AL49)</f>
        <v>5.711086226203833</v>
      </c>
    </row>
    <row r="51" spans="1:29" ht="12.75">
      <c r="A51" s="35">
        <v>1999</v>
      </c>
      <c r="B51" s="4" t="s">
        <v>123</v>
      </c>
      <c r="C51" s="72">
        <f>100*(SUM(Taulukko!D60:D62)-SUM(Taulukko!D48:D50))/SUM(Taulukko!D48:D50)</f>
        <v>4.64593480704385</v>
      </c>
      <c r="D51" s="72">
        <f>100*(SUM(Taulukko!E60:E62)-SUM(Taulukko!E48:E50))/SUM(Taulukko!E48:E50)</f>
        <v>4.60017618409452</v>
      </c>
      <c r="E51" s="72">
        <f>100*(SUM(Taulukko!F60:F62)-SUM(Taulukko!F48:F50))/SUM(Taulukko!F48:F50)</f>
        <v>4.788286592439695</v>
      </c>
      <c r="F51" s="72">
        <f>100*(SUM(Taulukko!H60:H62)-SUM(Taulukko!H48:H50))/SUM(Taulukko!H48:H50)</f>
        <v>3.9736832267952584</v>
      </c>
      <c r="G51" s="72">
        <f>100*(SUM(Taulukko!I60:I62)-SUM(Taulukko!I48:I50))/SUM(Taulukko!I48:I50)</f>
        <v>4.325699745547065</v>
      </c>
      <c r="H51" s="72">
        <f>100*(SUM(Taulukko!J60:J62)-SUM(Taulukko!J48:J50))/SUM(Taulukko!J48:J50)</f>
        <v>4.945454545454553</v>
      </c>
      <c r="I51" s="72">
        <f>100*(SUM(Taulukko!L60:L62)-SUM(Taulukko!L48:L50))/SUM(Taulukko!L48:L50)</f>
        <v>7.978142076502724</v>
      </c>
      <c r="J51" s="72">
        <f>100*(SUM(Taulukko!M60:M62)-SUM(Taulukko!M48:M50))/SUM(Taulukko!M48:M50)</f>
        <v>8.168028004667445</v>
      </c>
      <c r="K51" s="72">
        <f>100*(SUM(Taulukko!N60:N62)-SUM(Taulukko!N48:N50))/SUM(Taulukko!N48:N50)</f>
        <v>9.315068493150667</v>
      </c>
      <c r="L51" s="72">
        <f>100*(SUM(Taulukko!P60:P62)-SUM(Taulukko!P48:P50))/SUM(Taulukko!P48:P50)</f>
        <v>6.636329161926432</v>
      </c>
      <c r="M51" s="72">
        <f>100*(SUM(Taulukko!Q60:Q62)-SUM(Taulukko!Q48:Q50))/SUM(Taulukko!Q48:Q50)</f>
        <v>6.673306883178575</v>
      </c>
      <c r="N51" s="72">
        <f>100*(SUM(Taulukko!R60:R62)-SUM(Taulukko!R48:R50))/SUM(Taulukko!R48:R50)</f>
        <v>6.695272819144079</v>
      </c>
      <c r="O51" s="72">
        <f>100*(SUM(Taulukko!T60:T62)-SUM(Taulukko!T48:T50))/SUM(Taulukko!T48:T50)</f>
        <v>3.6002996963602536</v>
      </c>
      <c r="P51" s="72">
        <f>100*(SUM(Taulukko!U60:U62)-SUM(Taulukko!U48:U50))/SUM(Taulukko!U48:U50)</f>
        <v>4.446546513430051</v>
      </c>
      <c r="Q51" s="72">
        <f>100*(SUM(Taulukko!V60:V62)-SUM(Taulukko!V48:V50))/SUM(Taulukko!V48:V50)</f>
        <v>5.512602351048748</v>
      </c>
      <c r="R51" s="72">
        <f>100*(SUM(Taulukko!X60:X62)-SUM(Taulukko!X48:X50))/SUM(Taulukko!X48:X50)</f>
        <v>3.4324942791762054</v>
      </c>
      <c r="S51" s="72">
        <f>100*(SUM(Taulukko!Y60:Y62)-SUM(Taulukko!Y48:Y50))/SUM(Taulukko!Y48:Y50)</f>
        <v>3.362522313975676</v>
      </c>
      <c r="T51" s="72">
        <f>100*(SUM(Taulukko!Z60:Z62)-SUM(Taulukko!Z48:Z50))/SUM(Taulukko!Z48:Z50)</f>
        <v>3.3171221633707995</v>
      </c>
      <c r="U51" s="72">
        <f>100*(SUM(Taulukko!AB60:AB62)-SUM(Taulukko!AB48:AB50))/SUM(Taulukko!AB48:AB50)</f>
        <v>6.147660818713447</v>
      </c>
      <c r="V51" s="72">
        <f>100*(SUM(Taulukko!AC60:AC62)-SUM(Taulukko!AC48:AC50))/SUM(Taulukko!AC48:AC50)</f>
        <v>6.813544623058933</v>
      </c>
      <c r="W51" s="72">
        <f>100*(SUM(Taulukko!AD60:AD62)-SUM(Taulukko!AD48:AD50))/SUM(Taulukko!AD48:AD50)</f>
        <v>6.7533721743183355</v>
      </c>
      <c r="X51" s="72">
        <f>100*(SUM(Taulukko!AF60:AF62)-SUM(Taulukko!AF48:AF50))/SUM(Taulukko!AF48:AF50)</f>
        <v>9.27802280764493</v>
      </c>
      <c r="Y51" s="72">
        <f>100*(SUM(Taulukko!AG60:AG62)-SUM(Taulukko!AG48:AG50))/SUM(Taulukko!AG48:AG50)</f>
        <v>9.215419543245016</v>
      </c>
      <c r="Z51" s="72">
        <f>100*(SUM(Taulukko!AH60:AH62)-SUM(Taulukko!AH48:AH50))/SUM(Taulukko!AH48:AH50)</f>
        <v>9.28807076964662</v>
      </c>
      <c r="AA51" s="72">
        <f>100*(SUM(Taulukko!AJ60:AJ62)-SUM(Taulukko!AJ48:AJ50))/SUM(Taulukko!AJ48:AJ50)</f>
        <v>5.460750853242334</v>
      </c>
      <c r="AB51" s="72">
        <f>100*(SUM(Taulukko!AK60:AK62)-SUM(Taulukko!AK48:AK50))/SUM(Taulukko!AK48:AK50)</f>
        <v>5.5144337527757346</v>
      </c>
      <c r="AC51" s="72">
        <f>100*(SUM(Taulukko!AL60:AL62)-SUM(Taulukko!AL48:AL50))/SUM(Taulukko!AL48:AL50)</f>
        <v>5.87579025660097</v>
      </c>
    </row>
    <row r="52" spans="1:29" ht="12.75">
      <c r="A52" s="35">
        <v>2000</v>
      </c>
      <c r="B52" s="4" t="s">
        <v>97</v>
      </c>
      <c r="C52" s="72">
        <f>100*(SUM(Taulukko!D61:D63)-SUM(Taulukko!D49:D51))/SUM(Taulukko!D49:D51)</f>
        <v>4.763705103969762</v>
      </c>
      <c r="D52" s="72">
        <f>100*(SUM(Taulukko!E61:E63)-SUM(Taulukko!E49:E51))/SUM(Taulukko!E49:E51)</f>
        <v>4.7081351750585485</v>
      </c>
      <c r="E52" s="72">
        <f>100*(SUM(Taulukko!F61:F63)-SUM(Taulukko!F49:F51))/SUM(Taulukko!F49:F51)</f>
        <v>4.916609097546711</v>
      </c>
      <c r="F52" s="72">
        <f>100*(SUM(Taulukko!H61:H63)-SUM(Taulukko!H49:H51))/SUM(Taulukko!H49:H51)</f>
        <v>4.4338335607094095</v>
      </c>
      <c r="G52" s="72">
        <f>100*(SUM(Taulukko!I61:I63)-SUM(Taulukko!I49:I51))/SUM(Taulukko!I49:I51)</f>
        <v>4.641044234952869</v>
      </c>
      <c r="H52" s="72">
        <f>100*(SUM(Taulukko!J61:J63)-SUM(Taulukko!J49:J51))/SUM(Taulukko!J49:J51)</f>
        <v>5.108695652173921</v>
      </c>
      <c r="I52" s="72">
        <f>100*(SUM(Taulukko!L61:L63)-SUM(Taulukko!L49:L51))/SUM(Taulukko!L49:L51)</f>
        <v>9.704811969268086</v>
      </c>
      <c r="J52" s="72">
        <f>100*(SUM(Taulukko!M61:M63)-SUM(Taulukko!M49:M51))/SUM(Taulukko!M49:M51)</f>
        <v>8.217592592592597</v>
      </c>
      <c r="K52" s="72">
        <f>100*(SUM(Taulukko!N61:N63)-SUM(Taulukko!N49:N51))/SUM(Taulukko!N49:N51)</f>
        <v>9.479409479409494</v>
      </c>
      <c r="L52" s="72">
        <f>100*(SUM(Taulukko!P61:P63)-SUM(Taulukko!P49:P51))/SUM(Taulukko!P49:P51)</f>
        <v>6.114028507126764</v>
      </c>
      <c r="M52" s="72">
        <f>100*(SUM(Taulukko!Q61:Q63)-SUM(Taulukko!Q49:Q51))/SUM(Taulukko!Q49:Q51)</f>
        <v>6.384747272943457</v>
      </c>
      <c r="N52" s="72">
        <f>100*(SUM(Taulukko!R61:R63)-SUM(Taulukko!R49:R51))/SUM(Taulukko!R49:R51)</f>
        <v>6.547525484083743</v>
      </c>
      <c r="O52" s="72">
        <f>100*(SUM(Taulukko!T61:T63)-SUM(Taulukko!T49:T51))/SUM(Taulukko!T49:T51)</f>
        <v>3.3675974225222354</v>
      </c>
      <c r="P52" s="72">
        <f>100*(SUM(Taulukko!U61:U63)-SUM(Taulukko!U49:U51))/SUM(Taulukko!U49:U51)</f>
        <v>4.7093429766236445</v>
      </c>
      <c r="Q52" s="72">
        <f>100*(SUM(Taulukko!V61:V63)-SUM(Taulukko!V49:V51))/SUM(Taulukko!V49:V51)</f>
        <v>5.505615273692539</v>
      </c>
      <c r="R52" s="72">
        <f>100*(SUM(Taulukko!X61:X63)-SUM(Taulukko!X49:X51))/SUM(Taulukko!X49:X51)</f>
        <v>3.1640668215510503</v>
      </c>
      <c r="S52" s="72">
        <f>100*(SUM(Taulukko!Y61:Y63)-SUM(Taulukko!Y49:Y51))/SUM(Taulukko!Y49:Y51)</f>
        <v>3.158952285538736</v>
      </c>
      <c r="T52" s="72">
        <f>100*(SUM(Taulukko!Z61:Z63)-SUM(Taulukko!Z49:Z51))/SUM(Taulukko!Z49:Z51)</f>
        <v>3.4373321390254015</v>
      </c>
      <c r="U52" s="72">
        <f>100*(SUM(Taulukko!AB61:AB63)-SUM(Taulukko!AB49:AB51))/SUM(Taulukko!AB49:AB51)</f>
        <v>6.39672463659241</v>
      </c>
      <c r="V52" s="72">
        <f>100*(SUM(Taulukko!AC61:AC63)-SUM(Taulukko!AC49:AC51))/SUM(Taulukko!AC49:AC51)</f>
        <v>6.710587969920925</v>
      </c>
      <c r="W52" s="72">
        <f>100*(SUM(Taulukko!AD61:AD63)-SUM(Taulukko!AD49:AD51))/SUM(Taulukko!AD49:AD51)</f>
        <v>6.762908527614409</v>
      </c>
      <c r="X52" s="72">
        <f>100*(SUM(Taulukko!AF61:AF63)-SUM(Taulukko!AF49:AF51))/SUM(Taulukko!AF49:AF51)</f>
        <v>8.745156954218393</v>
      </c>
      <c r="Y52" s="72">
        <f>100*(SUM(Taulukko!AG61:AG63)-SUM(Taulukko!AG49:AG51))/SUM(Taulukko!AG49:AG51)</f>
        <v>8.686236046210999</v>
      </c>
      <c r="Z52" s="72">
        <f>100*(SUM(Taulukko!AH61:AH63)-SUM(Taulukko!AH49:AH51))/SUM(Taulukko!AH49:AH51)</f>
        <v>9.232628282711843</v>
      </c>
      <c r="AA52" s="72">
        <f>100*(SUM(Taulukko!AJ61:AJ63)-SUM(Taulukko!AJ49:AJ51))/SUM(Taulukko!AJ49:AJ51)</f>
        <v>6.581986143187054</v>
      </c>
      <c r="AB52" s="72">
        <f>100*(SUM(Taulukko!AK61:AK63)-SUM(Taulukko!AK49:AK51))/SUM(Taulukko!AK49:AK51)</f>
        <v>6.215109787867506</v>
      </c>
      <c r="AC52" s="72">
        <f>100*(SUM(Taulukko!AL61:AL63)-SUM(Taulukko!AL49:AL51))/SUM(Taulukko!AL49:AL51)</f>
        <v>6.233766233766238</v>
      </c>
    </row>
    <row r="53" spans="1:29" ht="12.75">
      <c r="A53" s="35">
        <v>2000</v>
      </c>
      <c r="B53" s="4" t="s">
        <v>101</v>
      </c>
      <c r="C53" s="72">
        <f>100*(SUM(Taulukko!D62:D64)-SUM(Taulukko!D50:D52))/SUM(Taulukko!D50:D52)</f>
        <v>5.065666041275797</v>
      </c>
      <c r="D53" s="72">
        <f>100*(SUM(Taulukko!E62:E64)-SUM(Taulukko!E50:E52))/SUM(Taulukko!E50:E52)</f>
        <v>5.0308828881260315</v>
      </c>
      <c r="E53" s="72">
        <f>100*(SUM(Taulukko!F62:F64)-SUM(Taulukko!F50:F52))/SUM(Taulukko!F50:F52)</f>
        <v>5.15626468900419</v>
      </c>
      <c r="F53" s="72">
        <f>100*(SUM(Taulukko!H62:H64)-SUM(Taulukko!H50:H52))/SUM(Taulukko!H50:H52)</f>
        <v>5.331053199003671</v>
      </c>
      <c r="G53" s="72">
        <f>100*(SUM(Taulukko!I62:I64)-SUM(Taulukko!I50:I52))/SUM(Taulukko!I50:I52)</f>
        <v>5.135623869801081</v>
      </c>
      <c r="H53" s="72">
        <f>100*(SUM(Taulukko!J62:J64)-SUM(Taulukko!J50:J52))/SUM(Taulukko!J50:J52)</f>
        <v>5.308775731310959</v>
      </c>
      <c r="I53" s="72">
        <f>100*(SUM(Taulukko!L62:L64)-SUM(Taulukko!L50:L52))/SUM(Taulukko!L50:L52)</f>
        <v>11.257995735607667</v>
      </c>
      <c r="J53" s="72">
        <f>100*(SUM(Taulukko!M62:M64)-SUM(Taulukko!M50:M52))/SUM(Taulukko!M50:M52)</f>
        <v>9.0315142198309</v>
      </c>
      <c r="K53" s="72">
        <f>100*(SUM(Taulukko!N62:N64)-SUM(Taulukko!N50:N52))/SUM(Taulukko!N50:N52)</f>
        <v>9.76456966422229</v>
      </c>
      <c r="L53" s="72">
        <f>100*(SUM(Taulukko!P62:P64)-SUM(Taulukko!P50:P52))/SUM(Taulukko!P50:P52)</f>
        <v>5.849685301740079</v>
      </c>
      <c r="M53" s="72">
        <f>100*(SUM(Taulukko!Q62:Q64)-SUM(Taulukko!Q50:Q52))/SUM(Taulukko!Q50:Q52)</f>
        <v>6.171162380098583</v>
      </c>
      <c r="N53" s="72">
        <f>100*(SUM(Taulukko!R62:R64)-SUM(Taulukko!R50:R52))/SUM(Taulukko!R50:R52)</f>
        <v>6.467557389221841</v>
      </c>
      <c r="O53" s="72">
        <f>100*(SUM(Taulukko!T62:T64)-SUM(Taulukko!T50:T52))/SUM(Taulukko!T50:T52)</f>
        <v>4.482242990654209</v>
      </c>
      <c r="P53" s="72">
        <f>100*(SUM(Taulukko!U62:U64)-SUM(Taulukko!U50:U52))/SUM(Taulukko!U50:U52)</f>
        <v>5.330144974173186</v>
      </c>
      <c r="Q53" s="72">
        <f>100*(SUM(Taulukko!V62:V64)-SUM(Taulukko!V50:V52))/SUM(Taulukko!V50:V52)</f>
        <v>5.622859381749115</v>
      </c>
      <c r="R53" s="72">
        <f>100*(SUM(Taulukko!X62:X64)-SUM(Taulukko!X50:X52))/SUM(Taulukko!X50:X52)</f>
        <v>3.0120702938694572</v>
      </c>
      <c r="S53" s="72">
        <f>100*(SUM(Taulukko!Y62:Y64)-SUM(Taulukko!Y50:Y52))/SUM(Taulukko!Y50:Y52)</f>
        <v>3.1867625537848108</v>
      </c>
      <c r="T53" s="72">
        <f>100*(SUM(Taulukko!Z62:Z64)-SUM(Taulukko!Z50:Z52))/SUM(Taulukko!Z50:Z52)</f>
        <v>3.5969088942653453</v>
      </c>
      <c r="U53" s="72">
        <f>100*(SUM(Taulukko!AB62:AB64)-SUM(Taulukko!AB50:AB52))/SUM(Taulukko!AB50:AB52)</f>
        <v>5.48398001727828</v>
      </c>
      <c r="V53" s="72">
        <f>100*(SUM(Taulukko!AC62:AC64)-SUM(Taulukko!AC50:AC52))/SUM(Taulukko!AC50:AC52)</f>
        <v>6.4109652577873515</v>
      </c>
      <c r="W53" s="72">
        <f>100*(SUM(Taulukko!AD62:AD64)-SUM(Taulukko!AD50:AD52))/SUM(Taulukko!AD50:AD52)</f>
        <v>6.837201556573894</v>
      </c>
      <c r="X53" s="72">
        <f>100*(SUM(Taulukko!AF62:AF64)-SUM(Taulukko!AF50:AF52))/SUM(Taulukko!AF50:AF52)</f>
        <v>8.558999882431323</v>
      </c>
      <c r="Y53" s="72">
        <f>100*(SUM(Taulukko!AG62:AG64)-SUM(Taulukko!AG50:AG52))/SUM(Taulukko!AG50:AG52)</f>
        <v>8.717096998664614</v>
      </c>
      <c r="Z53" s="72">
        <f>100*(SUM(Taulukko!AH62:AH64)-SUM(Taulukko!AH50:AH52))/SUM(Taulukko!AH50:AH52)</f>
        <v>9.227788216346777</v>
      </c>
      <c r="AA53" s="72">
        <f>100*(SUM(Taulukko!AJ62:AJ64)-SUM(Taulukko!AJ50:AJ52))/SUM(Taulukko!AJ50:AJ52)</f>
        <v>6.899195093905711</v>
      </c>
      <c r="AB53" s="72">
        <f>100*(SUM(Taulukko!AK62:AK64)-SUM(Taulukko!AK50:AK52))/SUM(Taulukko!AK50:AK52)</f>
        <v>6.674082313681846</v>
      </c>
      <c r="AC53" s="72">
        <f>100*(SUM(Taulukko!AL62:AL64)-SUM(Taulukko!AL50:AL52))/SUM(Taulukko!AL50:AL52)</f>
        <v>6.5852756196818385</v>
      </c>
    </row>
    <row r="54" spans="1:29" ht="12.75">
      <c r="A54" s="35">
        <v>2000</v>
      </c>
      <c r="B54" s="4" t="s">
        <v>105</v>
      </c>
      <c r="C54" s="72">
        <f>100*(SUM(Taulukko!D63:D65)-SUM(Taulukko!D51:D53))/SUM(Taulukko!D51:D53)</f>
        <v>6.15969581749049</v>
      </c>
      <c r="D54" s="72">
        <f>100*(SUM(Taulukko!E63:E65)-SUM(Taulukko!E51:E53))/SUM(Taulukko!E51:E53)</f>
        <v>5.429305640758958</v>
      </c>
      <c r="E54" s="72">
        <f>100*(SUM(Taulukko!F63:F65)-SUM(Taulukko!F51:F53))/SUM(Taulukko!F51:F53)</f>
        <v>5.4731017887257085</v>
      </c>
      <c r="F54" s="72">
        <f>100*(SUM(Taulukko!H63:H65)-SUM(Taulukko!H51:H53))/SUM(Taulukko!H51:H53)</f>
        <v>6.836506794866965</v>
      </c>
      <c r="G54" s="72">
        <f>100*(SUM(Taulukko!I63:I65)-SUM(Taulukko!I51:I53))/SUM(Taulukko!I51:I53)</f>
        <v>5.4834054834054795</v>
      </c>
      <c r="H54" s="72">
        <f>100*(SUM(Taulukko!J63:J65)-SUM(Taulukko!J51:J53))/SUM(Taulukko!J51:J53)</f>
        <v>5.5055775458798175</v>
      </c>
      <c r="I54" s="72">
        <f>100*(SUM(Taulukko!L63:L65)-SUM(Taulukko!L51:L53))/SUM(Taulukko!L51:L53)</f>
        <v>14.219114219114221</v>
      </c>
      <c r="J54" s="72">
        <f>100*(SUM(Taulukko!M63:M65)-SUM(Taulukko!M51:M53))/SUM(Taulukko!M51:M53)</f>
        <v>10.666153253754304</v>
      </c>
      <c r="K54" s="72">
        <f>100*(SUM(Taulukko!N63:N65)-SUM(Taulukko!N51:N53))/SUM(Taulukko!N51:N53)</f>
        <v>10.084355828220861</v>
      </c>
      <c r="L54" s="72">
        <f>100*(SUM(Taulukko!P63:P65)-SUM(Taulukko!P51:P53))/SUM(Taulukko!P51:P53)</f>
        <v>6.280373831775705</v>
      </c>
      <c r="M54" s="72">
        <f>100*(SUM(Taulukko!Q63:Q65)-SUM(Taulukko!Q51:Q53))/SUM(Taulukko!Q51:Q53)</f>
        <v>6.466535944435419</v>
      </c>
      <c r="N54" s="72">
        <f>100*(SUM(Taulukko!R63:R65)-SUM(Taulukko!R51:R53))/SUM(Taulukko!R51:R53)</f>
        <v>6.467242553111097</v>
      </c>
      <c r="O54" s="72">
        <f>100*(SUM(Taulukko!T63:T65)-SUM(Taulukko!T51:T53))/SUM(Taulukko!T51:T53)</f>
        <v>11.184959424227973</v>
      </c>
      <c r="P54" s="72">
        <f>100*(SUM(Taulukko!U63:U65)-SUM(Taulukko!U51:U53))/SUM(Taulukko!U51:U53)</f>
        <v>10.475309688211588</v>
      </c>
      <c r="Q54" s="72">
        <f>100*(SUM(Taulukko!V63:V65)-SUM(Taulukko!V51:V53))/SUM(Taulukko!V51:V53)</f>
        <v>5.798337397708361</v>
      </c>
      <c r="R54" s="72">
        <f>100*(SUM(Taulukko!X63:X65)-SUM(Taulukko!X51:X53))/SUM(Taulukko!X51:X53)</f>
        <v>3.5185527044489464</v>
      </c>
      <c r="S54" s="72">
        <f>100*(SUM(Taulukko!Y63:Y65)-SUM(Taulukko!Y51:Y53))/SUM(Taulukko!Y51:Y53)</f>
        <v>3.6113260423184452</v>
      </c>
      <c r="T54" s="72">
        <f>100*(SUM(Taulukko!Z63:Z65)-SUM(Taulukko!Z51:Z53))/SUM(Taulukko!Z51:Z53)</f>
        <v>3.8061193453710236</v>
      </c>
      <c r="U54" s="72">
        <f>100*(SUM(Taulukko!AB63:AB65)-SUM(Taulukko!AB51:AB53))/SUM(Taulukko!AB51:AB53)</f>
        <v>6.629705734113894</v>
      </c>
      <c r="V54" s="72">
        <f>100*(SUM(Taulukko!AC63:AC65)-SUM(Taulukko!AC51:AC53))/SUM(Taulukko!AC51:AC53)</f>
        <v>6.930224222083822</v>
      </c>
      <c r="W54" s="72">
        <f>100*(SUM(Taulukko!AD63:AD65)-SUM(Taulukko!AD51:AD53))/SUM(Taulukko!AD51:AD53)</f>
        <v>7.013730723584436</v>
      </c>
      <c r="X54" s="72">
        <f>100*(SUM(Taulukko!AF63:AF65)-SUM(Taulukko!AF51:AF53))/SUM(Taulukko!AF51:AF53)</f>
        <v>8.625701883636651</v>
      </c>
      <c r="Y54" s="72">
        <f>100*(SUM(Taulukko!AG63:AG65)-SUM(Taulukko!AG51:AG53))/SUM(Taulukko!AG51:AG53)</f>
        <v>8.788699051669973</v>
      </c>
      <c r="Z54" s="72">
        <f>100*(SUM(Taulukko!AH63:AH65)-SUM(Taulukko!AH51:AH53))/SUM(Taulukko!AH51:AH53)</f>
        <v>9.28324906905634</v>
      </c>
      <c r="AA54" s="72">
        <f>100*(SUM(Taulukko!AJ63:AJ65)-SUM(Taulukko!AJ51:AJ53))/SUM(Taulukko!AJ51:AJ53)</f>
        <v>7.471931862175769</v>
      </c>
      <c r="AB54" s="72">
        <f>100*(SUM(Taulukko!AK63:AK65)-SUM(Taulukko!AK51:AK53))/SUM(Taulukko!AK51:AK53)</f>
        <v>7.12703101920239</v>
      </c>
      <c r="AC54" s="72">
        <f>100*(SUM(Taulukko!AL63:AL65)-SUM(Taulukko!AL51:AL53))/SUM(Taulukko!AL51:AL53)</f>
        <v>6.850828729281776</v>
      </c>
    </row>
    <row r="55" spans="1:29" s="36" customFormat="1" ht="12.75">
      <c r="A55" s="35">
        <v>2000</v>
      </c>
      <c r="B55" s="4" t="s">
        <v>109</v>
      </c>
      <c r="C55" s="72">
        <f>100*(SUM(Taulukko!D64:D66)-SUM(Taulukko!D52:D54))/SUM(Taulukko!D52:D54)</f>
        <v>5.64216778025243</v>
      </c>
      <c r="D55" s="72">
        <f>100*(SUM(Taulukko!E64:E66)-SUM(Taulukko!E52:E54))/SUM(Taulukko!E52:E54)</f>
        <v>5.814082722117859</v>
      </c>
      <c r="E55" s="72">
        <f>100*(SUM(Taulukko!F64:F66)-SUM(Taulukko!F52:F54))/SUM(Taulukko!F52:F54)</f>
        <v>5.824979611867689</v>
      </c>
      <c r="F55" s="72">
        <f>100*(SUM(Taulukko!H64:H66)-SUM(Taulukko!H52:H54))/SUM(Taulukko!H52:H54)</f>
        <v>5.4304977342224765</v>
      </c>
      <c r="G55" s="72">
        <f>100*(SUM(Taulukko!I64:I66)-SUM(Taulukko!I52:I54))/SUM(Taulukko!I52:I54)</f>
        <v>5.715312724658531</v>
      </c>
      <c r="H55" s="72">
        <f>100*(SUM(Taulukko!J64:J66)-SUM(Taulukko!J52:J54))/SUM(Taulukko!J52:J54)</f>
        <v>5.700968088920773</v>
      </c>
      <c r="I55" s="72">
        <f>100*(SUM(Taulukko!L64:L66)-SUM(Taulukko!L52:L54))/SUM(Taulukko!L52:L54)</f>
        <v>13.026140894993345</v>
      </c>
      <c r="J55" s="72">
        <f>100*(SUM(Taulukko!M64:M66)-SUM(Taulukko!M52:M54))/SUM(Taulukko!M52:M54)</f>
        <v>11.145155112983517</v>
      </c>
      <c r="K55" s="72">
        <f>100*(SUM(Taulukko!N64:N66)-SUM(Taulukko!N52:N54))/SUM(Taulukko!N52:N54)</f>
        <v>10.43809523809523</v>
      </c>
      <c r="L55" s="72">
        <f>100*(SUM(Taulukko!P64:P66)-SUM(Taulukko!P52:P54))/SUM(Taulukko!P52:P54)</f>
        <v>6.3445223164883755</v>
      </c>
      <c r="M55" s="72">
        <f>100*(SUM(Taulukko!Q64:Q66)-SUM(Taulukko!Q52:Q54))/SUM(Taulukko!Q52:Q54)</f>
        <v>6.494793049212779</v>
      </c>
      <c r="N55" s="72">
        <f>100*(SUM(Taulukko!R64:R66)-SUM(Taulukko!R52:R54))/SUM(Taulukko!R52:R54)</f>
        <v>6.497681232108782</v>
      </c>
      <c r="O55" s="72">
        <f>100*(SUM(Taulukko!T64:T66)-SUM(Taulukko!T52:T54))/SUM(Taulukko!T52:T54)</f>
        <v>10.771801343808884</v>
      </c>
      <c r="P55" s="72">
        <f>100*(SUM(Taulukko!U64:U66)-SUM(Taulukko!U52:U54))/SUM(Taulukko!U52:U54)</f>
        <v>10.02645309592441</v>
      </c>
      <c r="Q55" s="72">
        <f>100*(SUM(Taulukko!V64:V66)-SUM(Taulukko!V52:V54))/SUM(Taulukko!V52:V54)</f>
        <v>5.994634923296163</v>
      </c>
      <c r="R55" s="72">
        <f>100*(SUM(Taulukko!X64:X66)-SUM(Taulukko!X52:X54))/SUM(Taulukko!X52:X54)</f>
        <v>3.6934609366471296</v>
      </c>
      <c r="S55" s="72">
        <f>100*(SUM(Taulukko!Y64:Y66)-SUM(Taulukko!Y52:Y54))/SUM(Taulukko!Y52:Y54)</f>
        <v>4.097411543728014</v>
      </c>
      <c r="T55" s="72">
        <f>100*(SUM(Taulukko!Z64:Z66)-SUM(Taulukko!Z52:Z54))/SUM(Taulukko!Z52:Z54)</f>
        <v>4.044005017152264</v>
      </c>
      <c r="U55" s="72">
        <f>100*(SUM(Taulukko!AB64:AB66)-SUM(Taulukko!AB52:AB54))/SUM(Taulukko!AB52:AB54)</f>
        <v>7.129008202833686</v>
      </c>
      <c r="V55" s="72">
        <f>100*(SUM(Taulukko!AC64:AC66)-SUM(Taulukko!AC52:AC54))/SUM(Taulukko!AC52:AC54)</f>
        <v>7.374710695190086</v>
      </c>
      <c r="W55" s="72">
        <f>100*(SUM(Taulukko!AD64:AD66)-SUM(Taulukko!AD52:AD54))/SUM(Taulukko!AD52:AD54)</f>
        <v>7.238075921439637</v>
      </c>
      <c r="X55" s="72">
        <f>100*(SUM(Taulukko!AF64:AF66)-SUM(Taulukko!AF52:AF54))/SUM(Taulukko!AF52:AF54)</f>
        <v>8.839822111258496</v>
      </c>
      <c r="Y55" s="72">
        <f>100*(SUM(Taulukko!AG64:AG66)-SUM(Taulukko!AG52:AG54))/SUM(Taulukko!AG52:AG54)</f>
        <v>9.052982206726048</v>
      </c>
      <c r="Z55" s="72">
        <f>100*(SUM(Taulukko!AH64:AH66)-SUM(Taulukko!AH52:AH54))/SUM(Taulukko!AH52:AH54)</f>
        <v>9.393183020364976</v>
      </c>
      <c r="AA55" s="72">
        <f>100*(SUM(Taulukko!AJ64:AJ66)-SUM(Taulukko!AJ52:AJ54))/SUM(Taulukko!AJ52:AJ54)</f>
        <v>6.52663165791447</v>
      </c>
      <c r="AB55" s="72">
        <f>100*(SUM(Taulukko!AK64:AK66)-SUM(Taulukko!AK52:AK54))/SUM(Taulukko!AK52:AK54)</f>
        <v>6.9053708439897825</v>
      </c>
      <c r="AC55" s="72">
        <f>100*(SUM(Taulukko!AL64:AL66)-SUM(Taulukko!AL52:AL54))/SUM(Taulukko!AL52:AL54)</f>
        <v>7.03296703296705</v>
      </c>
    </row>
    <row r="56" spans="1:29" ht="12.75">
      <c r="A56" s="35">
        <v>2000</v>
      </c>
      <c r="B56" s="4" t="s">
        <v>111</v>
      </c>
      <c r="C56" s="72">
        <f>100*(SUM(Taulukko!D65:D67)-SUM(Taulukko!D53:D55))/SUM(Taulukko!D53:D55)</f>
        <v>6.167883211678824</v>
      </c>
      <c r="D56" s="72">
        <f>100*(SUM(Taulukko!E65:E67)-SUM(Taulukko!E53:E55))/SUM(Taulukko!E53:E55)</f>
        <v>6.228080683589499</v>
      </c>
      <c r="E56" s="72">
        <f>100*(SUM(Taulukko!F65:F67)-SUM(Taulukko!F53:F55))/SUM(Taulukko!F53:F55)</f>
        <v>6.18094606875159</v>
      </c>
      <c r="F56" s="72">
        <f>100*(SUM(Taulukko!H65:H67)-SUM(Taulukko!H53:H55))/SUM(Taulukko!H53:H55)</f>
        <v>5.192727272727263</v>
      </c>
      <c r="G56" s="72">
        <f>100*(SUM(Taulukko!I65:I67)-SUM(Taulukko!I53:I55))/SUM(Taulukko!I53:I55)</f>
        <v>5.878136200716837</v>
      </c>
      <c r="H56" s="72">
        <f>100*(SUM(Taulukko!J65:J67)-SUM(Taulukko!J53:J55))/SUM(Taulukko!J53:J55)</f>
        <v>5.930689531975714</v>
      </c>
      <c r="I56" s="72">
        <f>100*(SUM(Taulukko!L65:L67)-SUM(Taulukko!L53:L55))/SUM(Taulukko!L53:L55)</f>
        <v>13.361522198731524</v>
      </c>
      <c r="J56" s="72">
        <f>100*(SUM(Taulukko!M65:M67)-SUM(Taulukko!M53:M55))/SUM(Taulukko!M53:M55)</f>
        <v>11.292775665399237</v>
      </c>
      <c r="K56" s="72">
        <f>100*(SUM(Taulukko!N65:N67)-SUM(Taulukko!N53:N55))/SUM(Taulukko!N53:N55)</f>
        <v>10.745365115399158</v>
      </c>
      <c r="L56" s="72">
        <f>100*(SUM(Taulukko!P65:P67)-SUM(Taulukko!P53:P55))/SUM(Taulukko!P53:P55)</f>
        <v>6.733885487936618</v>
      </c>
      <c r="M56" s="72">
        <f>100*(SUM(Taulukko!Q65:Q67)-SUM(Taulukko!Q53:Q55))/SUM(Taulukko!Q53:Q55)</f>
        <v>6.684746469406305</v>
      </c>
      <c r="N56" s="72">
        <f>100*(SUM(Taulukko!R65:R67)-SUM(Taulukko!R53:R55))/SUM(Taulukko!R53:R55)</f>
        <v>6.508680948633091</v>
      </c>
      <c r="O56" s="72">
        <f>100*(SUM(Taulukko!T65:T67)-SUM(Taulukko!T53:T55))/SUM(Taulukko!T53:T55)</f>
        <v>10.691560030767095</v>
      </c>
      <c r="P56" s="72">
        <f>100*(SUM(Taulukko!U65:U67)-SUM(Taulukko!U53:U55))/SUM(Taulukko!U53:U55)</f>
        <v>10.453420550558755</v>
      </c>
      <c r="Q56" s="72">
        <f>100*(SUM(Taulukko!V65:V67)-SUM(Taulukko!V53:V55))/SUM(Taulukko!V53:V55)</f>
        <v>6.22372769200573</v>
      </c>
      <c r="R56" s="72">
        <f>100*(SUM(Taulukko!X65:X67)-SUM(Taulukko!X53:X55))/SUM(Taulukko!X53:X55)</f>
        <v>4.668881346139961</v>
      </c>
      <c r="S56" s="72">
        <f>100*(SUM(Taulukko!Y65:Y67)-SUM(Taulukko!Y53:Y55))/SUM(Taulukko!Y53:Y55)</f>
        <v>4.586024055016676</v>
      </c>
      <c r="T56" s="72">
        <f>100*(SUM(Taulukko!Z65:Z67)-SUM(Taulukko!Z53:Z55))/SUM(Taulukko!Z53:Z55)</f>
        <v>4.27503429162498</v>
      </c>
      <c r="U56" s="72">
        <f>100*(SUM(Taulukko!AB65:AB67)-SUM(Taulukko!AB53:AB55))/SUM(Taulukko!AB53:AB55)</f>
        <v>7.828908984830795</v>
      </c>
      <c r="V56" s="72">
        <f>100*(SUM(Taulukko!AC65:AC67)-SUM(Taulukko!AC53:AC55))/SUM(Taulukko!AC53:AC55)</f>
        <v>7.587251096842857</v>
      </c>
      <c r="W56" s="72">
        <f>100*(SUM(Taulukko!AD65:AD67)-SUM(Taulukko!AD53:AD55))/SUM(Taulukko!AD53:AD55)</f>
        <v>7.430126966617302</v>
      </c>
      <c r="X56" s="72">
        <f>100*(SUM(Taulukko!AF65:AF67)-SUM(Taulukko!AF53:AF55))/SUM(Taulukko!AF53:AF55)</f>
        <v>9.772951628825275</v>
      </c>
      <c r="Y56" s="72">
        <f>100*(SUM(Taulukko!AG65:AG67)-SUM(Taulukko!AG53:AG55))/SUM(Taulukko!AG53:AG55)</f>
        <v>9.543439661736953</v>
      </c>
      <c r="Z56" s="72">
        <f>100*(SUM(Taulukko!AH65:AH67)-SUM(Taulukko!AH53:AH55))/SUM(Taulukko!AH53:AH55)</f>
        <v>9.540363737277792</v>
      </c>
      <c r="AA56" s="72">
        <f>100*(SUM(Taulukko!AJ65:AJ67)-SUM(Taulukko!AJ53:AJ55))/SUM(Taulukko!AJ53:AJ55)</f>
        <v>7.030391797876231</v>
      </c>
      <c r="AB56" s="72">
        <f>100*(SUM(Taulukko!AK65:AK67)-SUM(Taulukko!AK53:AK55))/SUM(Taulukko!AK53:AK55)</f>
        <v>7.13765477057539</v>
      </c>
      <c r="AC56" s="72">
        <f>100*(SUM(Taulukko!AL65:AL67)-SUM(Taulukko!AL53:AL55))/SUM(Taulukko!AL53:AL55)</f>
        <v>7.252186588921296</v>
      </c>
    </row>
    <row r="57" spans="1:29" ht="12.75">
      <c r="A57" s="35">
        <v>2000</v>
      </c>
      <c r="B57" s="4" t="s">
        <v>113</v>
      </c>
      <c r="C57" s="72">
        <f>100*(SUM(Taulukko!D66:D68)-SUM(Taulukko!D54:D56))/SUM(Taulukko!D54:D56)</f>
        <v>7.681755829903969</v>
      </c>
      <c r="D57" s="72">
        <f>100*(SUM(Taulukko!E66:E68)-SUM(Taulukko!E54:E56))/SUM(Taulukko!E54:E56)</f>
        <v>6.810289432905796</v>
      </c>
      <c r="E57" s="72">
        <f>100*(SUM(Taulukko!F66:F68)-SUM(Taulukko!F54:F56))/SUM(Taulukko!F54:F56)</f>
        <v>6.4742367300856305</v>
      </c>
      <c r="F57" s="72">
        <f>100*(SUM(Taulukko!H66:H68)-SUM(Taulukko!H54:H56))/SUM(Taulukko!H54:H56)</f>
        <v>8.4447453037739</v>
      </c>
      <c r="G57" s="72">
        <f>100*(SUM(Taulukko!I66:I68)-SUM(Taulukko!I54:I56))/SUM(Taulukko!I54:I56)</f>
        <v>6.404293381037559</v>
      </c>
      <c r="H57" s="72">
        <f>100*(SUM(Taulukko!J66:J68)-SUM(Taulukko!J54:J56))/SUM(Taulukko!J54:J56)</f>
        <v>6.123175507297987</v>
      </c>
      <c r="I57" s="72">
        <f>100*(SUM(Taulukko!L66:L68)-SUM(Taulukko!L54:L56))/SUM(Taulukko!L54:L56)</f>
        <v>17.026106696935326</v>
      </c>
      <c r="J57" s="72">
        <f>100*(SUM(Taulukko!M66:M68)-SUM(Taulukko!M54:M56))/SUM(Taulukko!M54:M56)</f>
        <v>11.684885035808497</v>
      </c>
      <c r="K57" s="72">
        <f>100*(SUM(Taulukko!N66:N68)-SUM(Taulukko!N54:N56))/SUM(Taulukko!N54:N56)</f>
        <v>11.006761833208095</v>
      </c>
      <c r="L57" s="72">
        <f>100*(SUM(Taulukko!P66:P68)-SUM(Taulukko!P54:P56))/SUM(Taulukko!P54:P56)</f>
        <v>6.7590402162892875</v>
      </c>
      <c r="M57" s="72">
        <f>100*(SUM(Taulukko!Q66:Q68)-SUM(Taulukko!Q54:Q56))/SUM(Taulukko!Q54:Q56)</f>
        <v>6.540127508706269</v>
      </c>
      <c r="N57" s="72">
        <f>100*(SUM(Taulukko!R66:R68)-SUM(Taulukko!R54:R56))/SUM(Taulukko!R54:R56)</f>
        <v>6.474335744260213</v>
      </c>
      <c r="O57" s="72">
        <f>100*(SUM(Taulukko!T66:T68)-SUM(Taulukko!T54:T56))/SUM(Taulukko!T54:T56)</f>
        <v>5.442154688926568</v>
      </c>
      <c r="P57" s="72">
        <f>100*(SUM(Taulukko!U66:U68)-SUM(Taulukko!U54:U56))/SUM(Taulukko!U54:U56)</f>
        <v>6.088140540411772</v>
      </c>
      <c r="Q57" s="72">
        <f>100*(SUM(Taulukko!V66:V68)-SUM(Taulukko!V54:V56))/SUM(Taulukko!V54:V56)</f>
        <v>6.495943783865038</v>
      </c>
      <c r="R57" s="72">
        <f>100*(SUM(Taulukko!X66:X68)-SUM(Taulukko!X54:X56))/SUM(Taulukko!X54:X56)</f>
        <v>5.459869100930081</v>
      </c>
      <c r="S57" s="72">
        <f>100*(SUM(Taulukko!Y66:Y68)-SUM(Taulukko!Y54:Y56))/SUM(Taulukko!Y54:Y56)</f>
        <v>4.862337768144781</v>
      </c>
      <c r="T57" s="72">
        <f>100*(SUM(Taulukko!Z66:Z68)-SUM(Taulukko!Z54:Z56))/SUM(Taulukko!Z54:Z56)</f>
        <v>4.4676115509847465</v>
      </c>
      <c r="U57" s="72">
        <f>100*(SUM(Taulukko!AB66:AB68)-SUM(Taulukko!AB54:AB56))/SUM(Taulukko!AB54:AB56)</f>
        <v>8.388248215266337</v>
      </c>
      <c r="V57" s="72">
        <f>100*(SUM(Taulukko!AC66:AC68)-SUM(Taulukko!AC54:AC56))/SUM(Taulukko!AC54:AC56)</f>
        <v>7.666741834705826</v>
      </c>
      <c r="W57" s="72">
        <f>100*(SUM(Taulukko!AD66:AD68)-SUM(Taulukko!AD54:AD56))/SUM(Taulukko!AD54:AD56)</f>
        <v>7.55979246239672</v>
      </c>
      <c r="X57" s="72">
        <f>100*(SUM(Taulukko!AF66:AF68)-SUM(Taulukko!AF54:AF56))/SUM(Taulukko!AF54:AF56)</f>
        <v>10.340434567202218</v>
      </c>
      <c r="Y57" s="72">
        <f>100*(SUM(Taulukko!AG66:AG68)-SUM(Taulukko!AG54:AG56))/SUM(Taulukko!AG54:AG56)</f>
        <v>9.90231972551951</v>
      </c>
      <c r="Z57" s="72">
        <f>100*(SUM(Taulukko!AH66:AH68)-SUM(Taulukko!AH54:AH56))/SUM(Taulukko!AH54:AH56)</f>
        <v>9.69807193997361</v>
      </c>
      <c r="AA57" s="72">
        <f>100*(SUM(Taulukko!AJ66:AJ68)-SUM(Taulukko!AJ54:AJ56))/SUM(Taulukko!AJ54:AJ56)</f>
        <v>7.713498622589545</v>
      </c>
      <c r="AB57" s="72">
        <f>100*(SUM(Taulukko!AK66:AK68)-SUM(Taulukko!AK54:AK56))/SUM(Taulukko!AK54:AK56)</f>
        <v>7.893779556202272</v>
      </c>
      <c r="AC57" s="72">
        <f>100*(SUM(Taulukko!AL66:AL68)-SUM(Taulukko!AL54:AL56))/SUM(Taulukko!AL54:AL56)</f>
        <v>7.505438723712832</v>
      </c>
    </row>
    <row r="58" spans="1:29" ht="12.75">
      <c r="A58" s="35">
        <v>2000</v>
      </c>
      <c r="B58" s="4" t="s">
        <v>115</v>
      </c>
      <c r="C58" s="72">
        <f>100*(SUM(Taulukko!D67:D69)-SUM(Taulukko!D55:D57))/SUM(Taulukko!D55:D57)</f>
        <v>6.709470304975915</v>
      </c>
      <c r="D58" s="72">
        <f>100*(SUM(Taulukko!E67:E69)-SUM(Taulukko!E55:E57))/SUM(Taulukko!E55:E57)</f>
        <v>6.768918896756891</v>
      </c>
      <c r="E58" s="72">
        <f>100*(SUM(Taulukko!F67:F69)-SUM(Taulukko!F55:F57))/SUM(Taulukko!F55:F57)</f>
        <v>6.638511279444542</v>
      </c>
      <c r="F58" s="72">
        <f>100*(SUM(Taulukko!H67:H69)-SUM(Taulukko!H55:H57))/SUM(Taulukko!H55:H57)</f>
        <v>6.772617688110653</v>
      </c>
      <c r="G58" s="72">
        <f>100*(SUM(Taulukko!I67:I69)-SUM(Taulukko!I55:I57))/SUM(Taulukko!I55:I57)</f>
        <v>6.521739130434766</v>
      </c>
      <c r="H58" s="72">
        <f>100*(SUM(Taulukko!J67:J69)-SUM(Taulukko!J55:J57))/SUM(Taulukko!J55:J57)</f>
        <v>6.276595744680868</v>
      </c>
      <c r="I58" s="72">
        <f>100*(SUM(Taulukko!L67:L69)-SUM(Taulukko!L55:L57))/SUM(Taulukko!L55:L57)</f>
        <v>12.390572390572393</v>
      </c>
      <c r="J58" s="72">
        <f>100*(SUM(Taulukko!M67:M69)-SUM(Taulukko!M55:M57))/SUM(Taulukko!M55:M57)</f>
        <v>11.106969809914277</v>
      </c>
      <c r="K58" s="72">
        <f>100*(SUM(Taulukko!N67:N69)-SUM(Taulukko!N55:N57))/SUM(Taulukko!N55:N57)</f>
        <v>11.148396718866508</v>
      </c>
      <c r="L58" s="72">
        <f>100*(SUM(Taulukko!P67:P69)-SUM(Taulukko!P55:P57))/SUM(Taulukko!P55:P57)</f>
        <v>6.878480183426139</v>
      </c>
      <c r="M58" s="72">
        <f>100*(SUM(Taulukko!Q67:Q69)-SUM(Taulukko!Q55:Q57))/SUM(Taulukko!Q55:Q57)</f>
        <v>6.5229880667341735</v>
      </c>
      <c r="N58" s="72">
        <f>100*(SUM(Taulukko!R67:R69)-SUM(Taulukko!R55:R57))/SUM(Taulukko!R55:R57)</f>
        <v>6.392117230924724</v>
      </c>
      <c r="O58" s="72">
        <f>100*(SUM(Taulukko!T67:T69)-SUM(Taulukko!T55:T57))/SUM(Taulukko!T55:T57)</f>
        <v>7.176400555592316</v>
      </c>
      <c r="P58" s="72">
        <f>100*(SUM(Taulukko!U67:U69)-SUM(Taulukko!U55:U57))/SUM(Taulukko!U55:U57)</f>
        <v>7.195120757765717</v>
      </c>
      <c r="Q58" s="72">
        <f>100*(SUM(Taulukko!V67:V69)-SUM(Taulukko!V55:V57))/SUM(Taulukko!V55:V57)</f>
        <v>6.787341069370489</v>
      </c>
      <c r="R58" s="72">
        <f>100*(SUM(Taulukko!X67:X69)-SUM(Taulukko!X55:X57))/SUM(Taulukko!X55:X57)</f>
        <v>5.460452330376115</v>
      </c>
      <c r="S58" s="72">
        <f>100*(SUM(Taulukko!Y67:Y69)-SUM(Taulukko!Y55:Y57))/SUM(Taulukko!Y55:Y57)</f>
        <v>4.85923348041335</v>
      </c>
      <c r="T58" s="72">
        <f>100*(SUM(Taulukko!Z67:Z69)-SUM(Taulukko!Z55:Z57))/SUM(Taulukko!Z55:Z57)</f>
        <v>4.609926599824012</v>
      </c>
      <c r="U58" s="72">
        <f>100*(SUM(Taulukko!AB67:AB69)-SUM(Taulukko!AB55:AB57))/SUM(Taulukko!AB55:AB57)</f>
        <v>7.193160601395407</v>
      </c>
      <c r="V58" s="72">
        <f>100*(SUM(Taulukko!AC67:AC69)-SUM(Taulukko!AC55:AC57))/SUM(Taulukko!AC55:AC57)</f>
        <v>6.701795275972531</v>
      </c>
      <c r="W58" s="72">
        <f>100*(SUM(Taulukko!AD67:AD69)-SUM(Taulukko!AD55:AD57))/SUM(Taulukko!AD55:AD57)</f>
        <v>7.628957036858009</v>
      </c>
      <c r="X58" s="72">
        <f>100*(SUM(Taulukko!AF67:AF69)-SUM(Taulukko!AF55:AF57))/SUM(Taulukko!AF55:AF57)</f>
        <v>10.261053782546309</v>
      </c>
      <c r="Y58" s="72">
        <f>100*(SUM(Taulukko!AG67:AG69)-SUM(Taulukko!AG55:AG57))/SUM(Taulukko!AG55:AG57)</f>
        <v>9.996236110308809</v>
      </c>
      <c r="Z58" s="72">
        <f>100*(SUM(Taulukko!AH67:AH69)-SUM(Taulukko!AH55:AH57))/SUM(Taulukko!AH55:AH57)</f>
        <v>9.84813393329802</v>
      </c>
      <c r="AA58" s="72">
        <f>100*(SUM(Taulukko!AJ67:AJ69)-SUM(Taulukko!AJ55:AJ57))/SUM(Taulukko!AJ55:AJ57)</f>
        <v>7.518056467498351</v>
      </c>
      <c r="AB58" s="72">
        <f>100*(SUM(Taulukko!AK67:AK69)-SUM(Taulukko!AK55:AK57))/SUM(Taulukko!AK55:AK57)</f>
        <v>7.642393655371322</v>
      </c>
      <c r="AC58" s="72">
        <f>100*(SUM(Taulukko!AL67:AL69)-SUM(Taulukko!AL55:AL57))/SUM(Taulukko!AL55:AL57)</f>
        <v>7.792207792207758</v>
      </c>
    </row>
    <row r="59" spans="1:29" ht="12.75">
      <c r="A59" s="35">
        <v>2000</v>
      </c>
      <c r="B59" s="4" t="s">
        <v>117</v>
      </c>
      <c r="C59" s="72">
        <f>100*(SUM(Taulukko!D68:D70)-SUM(Taulukko!D56:D58))/SUM(Taulukko!D56:D58)</f>
        <v>6.694426649583573</v>
      </c>
      <c r="D59" s="72">
        <f>100*(SUM(Taulukko!E68:E70)-SUM(Taulukko!E56:E58))/SUM(Taulukko!E56:E58)</f>
        <v>6.694049831926676</v>
      </c>
      <c r="E59" s="72">
        <f>100*(SUM(Taulukko!F68:F70)-SUM(Taulukko!F56:F58))/SUM(Taulukko!F56:F58)</f>
        <v>6.715325360684341</v>
      </c>
      <c r="F59" s="72">
        <f>100*(SUM(Taulukko!H68:H70)-SUM(Taulukko!H56:H58))/SUM(Taulukko!H56:H58)</f>
        <v>7.323611066790053</v>
      </c>
      <c r="G59" s="72">
        <f>100*(SUM(Taulukko!I68:I70)-SUM(Taulukko!I56:I58))/SUM(Taulukko!I56:I58)</f>
        <v>6.671398154719685</v>
      </c>
      <c r="H59" s="72">
        <f>100*(SUM(Taulukko!J68:J70)-SUM(Taulukko!J56:J58))/SUM(Taulukko!J56:J58)</f>
        <v>6.355932203389851</v>
      </c>
      <c r="I59" s="72">
        <f>100*(SUM(Taulukko!L68:L70)-SUM(Taulukko!L56:L58))/SUM(Taulukko!L56:L58)</f>
        <v>11.814345991561174</v>
      </c>
      <c r="J59" s="72">
        <f>100*(SUM(Taulukko!M68:M70)-SUM(Taulukko!M56:M58))/SUM(Taulukko!M56:M58)</f>
        <v>10.97966728280963</v>
      </c>
      <c r="K59" s="72">
        <f>100*(SUM(Taulukko!N68:N70)-SUM(Taulukko!N56:N58))/SUM(Taulukko!N56:N58)</f>
        <v>11.246762856085844</v>
      </c>
      <c r="L59" s="72">
        <f>100*(SUM(Taulukko!P68:P70)-SUM(Taulukko!P56:P58))/SUM(Taulukko!P56:P58)</f>
        <v>6.633825944170768</v>
      </c>
      <c r="M59" s="72">
        <f>100*(SUM(Taulukko!Q68:Q70)-SUM(Taulukko!Q56:Q58))/SUM(Taulukko!Q56:Q58)</f>
        <v>6.295719643745643</v>
      </c>
      <c r="N59" s="72">
        <f>100*(SUM(Taulukko!R68:R70)-SUM(Taulukko!R56:R58))/SUM(Taulukko!R56:R58)</f>
        <v>6.271272788424928</v>
      </c>
      <c r="O59" s="72">
        <f>100*(SUM(Taulukko!T68:T70)-SUM(Taulukko!T56:T58))/SUM(Taulukko!T56:T58)</f>
        <v>7.386344287417012</v>
      </c>
      <c r="P59" s="72">
        <f>100*(SUM(Taulukko!U68:U70)-SUM(Taulukko!U56:U58))/SUM(Taulukko!U56:U58)</f>
        <v>6.866673508816476</v>
      </c>
      <c r="Q59" s="72">
        <f>100*(SUM(Taulukko!V68:V70)-SUM(Taulukko!V56:V58))/SUM(Taulukko!V56:V58)</f>
        <v>7.064305116492694</v>
      </c>
      <c r="R59" s="72">
        <f>100*(SUM(Taulukko!X68:X70)-SUM(Taulukko!X56:X58))/SUM(Taulukko!X56:X58)</f>
        <v>4.959955471721457</v>
      </c>
      <c r="S59" s="72">
        <f>100*(SUM(Taulukko!Y68:Y70)-SUM(Taulukko!Y56:Y58))/SUM(Taulukko!Y56:Y58)</f>
        <v>4.695029899097725</v>
      </c>
      <c r="T59" s="72">
        <f>100*(SUM(Taulukko!Z68:Z70)-SUM(Taulukko!Z56:Z58))/SUM(Taulukko!Z56:Z58)</f>
        <v>4.7159848105392825</v>
      </c>
      <c r="U59" s="72">
        <f>100*(SUM(Taulukko!AB68:AB70)-SUM(Taulukko!AB56:AB58))/SUM(Taulukko!AB56:AB58)</f>
        <v>7.849531045147397</v>
      </c>
      <c r="V59" s="72">
        <f>100*(SUM(Taulukko!AC68:AC70)-SUM(Taulukko!AC56:AC58))/SUM(Taulukko!AC56:AC58)</f>
        <v>6.951145149448077</v>
      </c>
      <c r="W59" s="72">
        <f>100*(SUM(Taulukko!AD68:AD70)-SUM(Taulukko!AD56:AD58))/SUM(Taulukko!AD56:AD58)</f>
        <v>7.624793235255066</v>
      </c>
      <c r="X59" s="72">
        <f>100*(SUM(Taulukko!AF68:AF70)-SUM(Taulukko!AF56:AF58))/SUM(Taulukko!AF56:AF58)</f>
        <v>9.952920893839925</v>
      </c>
      <c r="Y59" s="72">
        <f>100*(SUM(Taulukko!AG68:AG70)-SUM(Taulukko!AG56:AG58))/SUM(Taulukko!AG56:AG58)</f>
        <v>9.966574322408349</v>
      </c>
      <c r="Z59" s="72">
        <f>100*(SUM(Taulukko!AH68:AH70)-SUM(Taulukko!AH56:AH58))/SUM(Taulukko!AH56:AH58)</f>
        <v>9.991041764352795</v>
      </c>
      <c r="AA59" s="72">
        <f>100*(SUM(Taulukko!AJ68:AJ70)-SUM(Taulukko!AJ56:AJ58))/SUM(Taulukko!AJ56:AJ58)</f>
        <v>7.709973753280839</v>
      </c>
      <c r="AB59" s="72">
        <f>100*(SUM(Taulukko!AK68:AK70)-SUM(Taulukko!AK56:AK58))/SUM(Taulukko!AK56:AK58)</f>
        <v>7.8522768017210165</v>
      </c>
      <c r="AC59" s="72">
        <f>100*(SUM(Taulukko!AL68:AL70)-SUM(Taulukko!AL56:AL58))/SUM(Taulukko!AL56:AL58)</f>
        <v>8.073196986006439</v>
      </c>
    </row>
    <row r="60" spans="1:29" ht="12.75">
      <c r="A60" s="35">
        <v>2000</v>
      </c>
      <c r="B60" s="4" t="s">
        <v>119</v>
      </c>
      <c r="C60" s="72">
        <f>100*(SUM(Taulukko!D69:D71)-SUM(Taulukko!D57:D59))/SUM(Taulukko!D57:D59)</f>
        <v>5.595359945411114</v>
      </c>
      <c r="D60" s="72">
        <f>100*(SUM(Taulukko!E69:E71)-SUM(Taulukko!E57:E59))/SUM(Taulukko!E57:E59)</f>
        <v>6.586652518338937</v>
      </c>
      <c r="E60" s="72">
        <f>100*(SUM(Taulukko!F69:F71)-SUM(Taulukko!F57:F59))/SUM(Taulukko!F57:F59)</f>
        <v>6.814711917381509</v>
      </c>
      <c r="F60" s="72">
        <f>100*(SUM(Taulukko!H69:H71)-SUM(Taulukko!H57:H59))/SUM(Taulukko!H57:H59)</f>
        <v>4.815746837188469</v>
      </c>
      <c r="G60" s="72">
        <f>100*(SUM(Taulukko!I69:I71)-SUM(Taulukko!I57:I59))/SUM(Taulukko!I57:I59)</f>
        <v>6.565478291563701</v>
      </c>
      <c r="H60" s="72">
        <f>100*(SUM(Taulukko!J69:J71)-SUM(Taulukko!J57:J59))/SUM(Taulukko!J57:J59)</f>
        <v>6.434599156118168</v>
      </c>
      <c r="I60" s="72">
        <f>100*(SUM(Taulukko!L69:L71)-SUM(Taulukko!L57:L59))/SUM(Taulukko!L57:L59)</f>
        <v>8.414023372287142</v>
      </c>
      <c r="J60" s="72">
        <f>100*(SUM(Taulukko!M69:M71)-SUM(Taulukko!M57:M59))/SUM(Taulukko!M57:M59)</f>
        <v>10.85840058694058</v>
      </c>
      <c r="K60" s="72">
        <f>100*(SUM(Taulukko!N69:N71)-SUM(Taulukko!N57:N59))/SUM(Taulukko!N57:N59)</f>
        <v>11.266055045871576</v>
      </c>
      <c r="L60" s="72">
        <f>100*(SUM(Taulukko!P69:P71)-SUM(Taulukko!P57:P59))/SUM(Taulukko!P57:P59)</f>
        <v>5.99579242636745</v>
      </c>
      <c r="M60" s="72">
        <f>100*(SUM(Taulukko!Q69:Q71)-SUM(Taulukko!Q57:Q59))/SUM(Taulukko!Q57:Q59)</f>
        <v>5.993335671694138</v>
      </c>
      <c r="N60" s="72">
        <f>100*(SUM(Taulukko!R69:R71)-SUM(Taulukko!R57:R59))/SUM(Taulukko!R57:R59)</f>
        <v>6.145963785693101</v>
      </c>
      <c r="O60" s="72">
        <f>100*(SUM(Taulukko!T69:T71)-SUM(Taulukko!T57:T59))/SUM(Taulukko!T57:T59)</f>
        <v>8.331441543700333</v>
      </c>
      <c r="P60" s="72">
        <f>100*(SUM(Taulukko!U69:U71)-SUM(Taulukko!U57:U59))/SUM(Taulukko!U57:U59)</f>
        <v>7.746395561637398</v>
      </c>
      <c r="Q60" s="72">
        <f>100*(SUM(Taulukko!V69:V71)-SUM(Taulukko!V57:V59))/SUM(Taulukko!V57:V59)</f>
        <v>7.312670081739351</v>
      </c>
      <c r="R60" s="72">
        <f>100*(SUM(Taulukko!X69:X71)-SUM(Taulukko!X57:X59))/SUM(Taulukko!X57:X59)</f>
        <v>4.392067620286083</v>
      </c>
      <c r="S60" s="72">
        <f>100*(SUM(Taulukko!Y69:Y71)-SUM(Taulukko!Y57:Y59))/SUM(Taulukko!Y57:Y59)</f>
        <v>4.706450957509301</v>
      </c>
      <c r="T60" s="72">
        <f>100*(SUM(Taulukko!Z69:Z71)-SUM(Taulukko!Z57:Z59))/SUM(Taulukko!Z57:Z59)</f>
        <v>4.811192229655127</v>
      </c>
      <c r="U60" s="72">
        <f>100*(SUM(Taulukko!AB69:AB71)-SUM(Taulukko!AB57:AB59))/SUM(Taulukko!AB57:AB59)</f>
        <v>7.270902050767235</v>
      </c>
      <c r="V60" s="72">
        <f>100*(SUM(Taulukko!AC69:AC71)-SUM(Taulukko!AC57:AC59))/SUM(Taulukko!AC57:AC59)</f>
        <v>6.686119027815367</v>
      </c>
      <c r="W60" s="72">
        <f>100*(SUM(Taulukko!AD69:AD71)-SUM(Taulukko!AD57:AD59))/SUM(Taulukko!AD57:AD59)</f>
        <v>7.522960066865376</v>
      </c>
      <c r="X60" s="72">
        <f>100*(SUM(Taulukko!AF69:AF71)-SUM(Taulukko!AF57:AF59))/SUM(Taulukko!AF57:AF59)</f>
        <v>9.51379394959161</v>
      </c>
      <c r="Y60" s="72">
        <f>100*(SUM(Taulukko!AG69:AG71)-SUM(Taulukko!AG57:AG59))/SUM(Taulukko!AG57:AG59)</f>
        <v>9.94396037456161</v>
      </c>
      <c r="Z60" s="72">
        <f>100*(SUM(Taulukko!AH69:AH71)-SUM(Taulukko!AH57:AH59))/SUM(Taulukko!AH57:AH59)</f>
        <v>10.139834811798154</v>
      </c>
      <c r="AA60" s="72">
        <f>100*(SUM(Taulukko!AJ69:AJ71)-SUM(Taulukko!AJ57:AJ59))/SUM(Taulukko!AJ57:AJ59)</f>
        <v>7.93428871024115</v>
      </c>
      <c r="AB60" s="72">
        <f>100*(SUM(Taulukko!AK69:AK71)-SUM(Taulukko!AK57:AK59))/SUM(Taulukko!AK57:AK59)</f>
        <v>8.265051656572851</v>
      </c>
      <c r="AC60" s="72">
        <f>100*(SUM(Taulukko!AL69:AL71)-SUM(Taulukko!AL57:AL59))/SUM(Taulukko!AL57:AL59)</f>
        <v>8.35117773019271</v>
      </c>
    </row>
    <row r="61" spans="1:29" ht="12.75">
      <c r="A61" s="35">
        <v>2000</v>
      </c>
      <c r="B61" s="4" t="s">
        <v>121</v>
      </c>
      <c r="C61" s="72">
        <f>100*(SUM(Taulukko!D70:D72)-SUM(Taulukko!D58:D60))/SUM(Taulukko!D58:D60)</f>
        <v>7.182117991938448</v>
      </c>
      <c r="D61" s="72">
        <f>100*(SUM(Taulukko!E70:E72)-SUM(Taulukko!E58:E60))/SUM(Taulukko!E58:E60)</f>
        <v>6.93852148386875</v>
      </c>
      <c r="E61" s="72">
        <f>100*(SUM(Taulukko!F70:F72)-SUM(Taulukko!F58:F60))/SUM(Taulukko!F58:F60)</f>
        <v>6.998074059966631</v>
      </c>
      <c r="F61" s="72">
        <f>100*(SUM(Taulukko!H70:H72)-SUM(Taulukko!H58:H60))/SUM(Taulukko!H58:H60)</f>
        <v>7.564555080809963</v>
      </c>
      <c r="G61" s="72">
        <f>100*(SUM(Taulukko!I70:I72)-SUM(Taulukko!I58:I60))/SUM(Taulukko!I58:I60)</f>
        <v>6.751054852320691</v>
      </c>
      <c r="H61" s="72">
        <f>100*(SUM(Taulukko!J70:J72)-SUM(Taulukko!J58:J60))/SUM(Taulukko!J58:J60)</f>
        <v>6.475323766188329</v>
      </c>
      <c r="I61" s="72">
        <f>100*(SUM(Taulukko!L70:L72)-SUM(Taulukko!L58:L60))/SUM(Taulukko!L58:L60)</f>
        <v>10.983663538408072</v>
      </c>
      <c r="J61" s="72">
        <f>100*(SUM(Taulukko!M70:M72)-SUM(Taulukko!M58:M60))/SUM(Taulukko!M58:M60)</f>
        <v>11.337951148377698</v>
      </c>
      <c r="K61" s="72">
        <f>100*(SUM(Taulukko!N70:N72)-SUM(Taulukko!N58:N60))/SUM(Taulukko!N58:N60)</f>
        <v>11.32144157262469</v>
      </c>
      <c r="L61" s="72">
        <f>100*(SUM(Taulukko!P70:P72)-SUM(Taulukko!P58:P60))/SUM(Taulukko!P58:P60)</f>
        <v>5.85880640465792</v>
      </c>
      <c r="M61" s="72">
        <f>100*(SUM(Taulukko!Q70:Q72)-SUM(Taulukko!Q58:Q60))/SUM(Taulukko!Q58:Q60)</f>
        <v>5.860232142776153</v>
      </c>
      <c r="N61" s="72">
        <f>100*(SUM(Taulukko!R70:R72)-SUM(Taulukko!R58:R60))/SUM(Taulukko!R58:R60)</f>
        <v>6.071263223180218</v>
      </c>
      <c r="O61" s="72">
        <f>100*(SUM(Taulukko!T70:T72)-SUM(Taulukko!T58:T60))/SUM(Taulukko!T58:T60)</f>
        <v>8.060226828314436</v>
      </c>
      <c r="P61" s="72">
        <f>100*(SUM(Taulukko!U70:U72)-SUM(Taulukko!U58:U60))/SUM(Taulukko!U58:U60)</f>
        <v>7.581275807885802</v>
      </c>
      <c r="Q61" s="72">
        <f>100*(SUM(Taulukko!V70:V72)-SUM(Taulukko!V58:V60))/SUM(Taulukko!V58:V60)</f>
        <v>7.517024247086644</v>
      </c>
      <c r="R61" s="72">
        <f>100*(SUM(Taulukko!X70:X72)-SUM(Taulukko!X58:X60))/SUM(Taulukko!X58:X60)</f>
        <v>4.48262172014293</v>
      </c>
      <c r="S61" s="72">
        <f>100*(SUM(Taulukko!Y70:Y72)-SUM(Taulukko!Y58:Y60))/SUM(Taulukko!Y58:Y60)</f>
        <v>4.6935763615803285</v>
      </c>
      <c r="T61" s="72">
        <f>100*(SUM(Taulukko!Z70:Z72)-SUM(Taulukko!Z58:Z60))/SUM(Taulukko!Z58:Z60)</f>
        <v>4.914043515664848</v>
      </c>
      <c r="U61" s="72">
        <f>100*(SUM(Taulukko!AB70:AB72)-SUM(Taulukko!AB58:AB60))/SUM(Taulukko!AB58:AB60)</f>
        <v>8.273610746313462</v>
      </c>
      <c r="V61" s="72">
        <f>100*(SUM(Taulukko!AC70:AC72)-SUM(Taulukko!AC58:AC60))/SUM(Taulukko!AC58:AC60)</f>
        <v>7.339343561730022</v>
      </c>
      <c r="W61" s="72">
        <f>100*(SUM(Taulukko!AD70:AD72)-SUM(Taulukko!AD58:AD60))/SUM(Taulukko!AD58:AD60)</f>
        <v>7.344540852578317</v>
      </c>
      <c r="X61" s="72">
        <f>100*(SUM(Taulukko!AF70:AF72)-SUM(Taulukko!AF58:AF60))/SUM(Taulukko!AF58:AF60)</f>
        <v>9.828827850758117</v>
      </c>
      <c r="Y61" s="72">
        <f>100*(SUM(Taulukko!AG70:AG72)-SUM(Taulukko!AG58:AG60))/SUM(Taulukko!AG58:AG60)</f>
        <v>10.01654951278061</v>
      </c>
      <c r="Z61" s="72">
        <f>100*(SUM(Taulukko!AH70:AH72)-SUM(Taulukko!AH58:AH60))/SUM(Taulukko!AH58:AH60)</f>
        <v>10.308382841701219</v>
      </c>
      <c r="AA61" s="72">
        <f>100*(SUM(Taulukko!AJ70:AJ72)-SUM(Taulukko!AJ58:AJ60))/SUM(Taulukko!AJ58:AJ60)</f>
        <v>8.769344141488581</v>
      </c>
      <c r="AB61" s="72">
        <f>100*(SUM(Taulukko!AK70:AK72)-SUM(Taulukko!AK58:AK60))/SUM(Taulukko!AK58:AK60)</f>
        <v>8.522727272727272</v>
      </c>
      <c r="AC61" s="72">
        <f>100*(SUM(Taulukko!AL70:AL72)-SUM(Taulukko!AL58:AL60))/SUM(Taulukko!AL58:AL60)</f>
        <v>8.626198083067075</v>
      </c>
    </row>
    <row r="62" spans="1:29" ht="12.75">
      <c r="A62" s="35">
        <v>2000</v>
      </c>
      <c r="B62" s="4" t="s">
        <v>122</v>
      </c>
      <c r="C62" s="72">
        <f>100*(SUM(Taulukko!D71:D73)-SUM(Taulukko!D59:D61))/SUM(Taulukko!D59:D61)</f>
        <v>7.338769458858417</v>
      </c>
      <c r="D62" s="72">
        <f>100*(SUM(Taulukko!E71:E73)-SUM(Taulukko!E59:E61))/SUM(Taulukko!E59:E61)</f>
        <v>7.168670947410122</v>
      </c>
      <c r="E62" s="72">
        <f>100*(SUM(Taulukko!F71:F73)-SUM(Taulukko!F59:F61))/SUM(Taulukko!F59:F61)</f>
        <v>7.249349734067232</v>
      </c>
      <c r="F62" s="72">
        <f>100*(SUM(Taulukko!H71:H73)-SUM(Taulukko!H59:H61))/SUM(Taulukko!H59:H61)</f>
        <v>7.590845890797034</v>
      </c>
      <c r="G62" s="72">
        <f>100*(SUM(Taulukko!I71:I73)-SUM(Taulukko!I59:I61))/SUM(Taulukko!I59:I61)</f>
        <v>6.792717086834726</v>
      </c>
      <c r="H62" s="72">
        <f>100*(SUM(Taulukko!J71:J73)-SUM(Taulukko!J59:J61))/SUM(Taulukko!J59:J61)</f>
        <v>6.478578892372004</v>
      </c>
      <c r="I62" s="72">
        <f>100*(SUM(Taulukko!L71:L73)-SUM(Taulukko!L59:L61))/SUM(Taulukko!L59:L61)</f>
        <v>10.920546027301363</v>
      </c>
      <c r="J62" s="72">
        <f>100*(SUM(Taulukko!M71:M73)-SUM(Taulukko!M59:M61))/SUM(Taulukko!M59:M61)</f>
        <v>11.653999276149131</v>
      </c>
      <c r="K62" s="72">
        <f>100*(SUM(Taulukko!N71:N73)-SUM(Taulukko!N59:N61))/SUM(Taulukko!N59:N61)</f>
        <v>11.299638989169658</v>
      </c>
      <c r="L62" s="72">
        <f>100*(SUM(Taulukko!P71:P73)-SUM(Taulukko!P59:P61))/SUM(Taulukko!P59:P61)</f>
        <v>5.711127487103906</v>
      </c>
      <c r="M62" s="72">
        <f>100*(SUM(Taulukko!Q71:Q73)-SUM(Taulukko!Q59:Q61))/SUM(Taulukko!Q59:Q61)</f>
        <v>5.8122510862479695</v>
      </c>
      <c r="N62" s="72">
        <f>100*(SUM(Taulukko!R71:R73)-SUM(Taulukko!R59:R61))/SUM(Taulukko!R59:R61)</f>
        <v>6.085647274819931</v>
      </c>
      <c r="O62" s="72">
        <f>100*(SUM(Taulukko!T71:T73)-SUM(Taulukko!T59:T61))/SUM(Taulukko!T59:T61)</f>
        <v>8.401591387783744</v>
      </c>
      <c r="P62" s="72">
        <f>100*(SUM(Taulukko!U71:U73)-SUM(Taulukko!U59:U61))/SUM(Taulukko!U59:U61)</f>
        <v>7.930281947795071</v>
      </c>
      <c r="Q62" s="72">
        <f>100*(SUM(Taulukko!V71:V73)-SUM(Taulukko!V59:V61))/SUM(Taulukko!V59:V61)</f>
        <v>7.668902565521052</v>
      </c>
      <c r="R62" s="72">
        <f>100*(SUM(Taulukko!X71:X73)-SUM(Taulukko!X59:X61))/SUM(Taulukko!X59:X61)</f>
        <v>4.9111884270280255</v>
      </c>
      <c r="S62" s="72">
        <f>100*(SUM(Taulukko!Y71:Y73)-SUM(Taulukko!Y59:Y61))/SUM(Taulukko!Y59:Y61)</f>
        <v>4.918440817753324</v>
      </c>
      <c r="T62" s="72">
        <f>100*(SUM(Taulukko!Z71:Z73)-SUM(Taulukko!Z59:Z61))/SUM(Taulukko!Z59:Z61)</f>
        <v>5.032450679003349</v>
      </c>
      <c r="U62" s="72">
        <f>100*(SUM(Taulukko!AB71:AB73)-SUM(Taulukko!AB59:AB61))/SUM(Taulukko!AB59:AB61)</f>
        <v>7.493455497382182</v>
      </c>
      <c r="V62" s="72">
        <f>100*(SUM(Taulukko!AC71:AC73)-SUM(Taulukko!AC59:AC61))/SUM(Taulukko!AC59:AC61)</f>
        <v>6.9066293167531665</v>
      </c>
      <c r="W62" s="72">
        <f>100*(SUM(Taulukko!AD71:AD73)-SUM(Taulukko!AD59:AD61))/SUM(Taulukko!AD59:AD61)</f>
        <v>7.152610366956716</v>
      </c>
      <c r="X62" s="72">
        <f>100*(SUM(Taulukko!AF71:AF73)-SUM(Taulukko!AF59:AF61))/SUM(Taulukko!AF59:AF61)</f>
        <v>10.281817496797514</v>
      </c>
      <c r="Y62" s="72">
        <f>100*(SUM(Taulukko!AG71:AG73)-SUM(Taulukko!AG59:AG61))/SUM(Taulukko!AG59:AG61)</f>
        <v>10.362568024546809</v>
      </c>
      <c r="Z62" s="72">
        <f>100*(SUM(Taulukko!AH71:AH73)-SUM(Taulukko!AH59:AH61))/SUM(Taulukko!AH59:AH61)</f>
        <v>10.500678705494648</v>
      </c>
      <c r="AA62" s="72">
        <f>100*(SUM(Taulukko!AJ71:AJ73)-SUM(Taulukko!AJ59:AJ61))/SUM(Taulukko!AJ59:AJ61)</f>
        <v>8.888062476757174</v>
      </c>
      <c r="AB62" s="72">
        <f>100*(SUM(Taulukko!AK71:AK73)-SUM(Taulukko!AK59:AK61))/SUM(Taulukko!AK59:AK61)</f>
        <v>8.965760677726783</v>
      </c>
      <c r="AC62" s="72">
        <f>100*(SUM(Taulukko!AL71:AL73)-SUM(Taulukko!AL59:AL61))/SUM(Taulukko!AL59:AL61)</f>
        <v>8.933615819209022</v>
      </c>
    </row>
    <row r="63" spans="1:29" ht="12.75">
      <c r="A63" s="35">
        <v>2000</v>
      </c>
      <c r="B63" s="4" t="s">
        <v>123</v>
      </c>
      <c r="C63" s="72">
        <f>100*(SUM(Taulukko!D72:D74)-SUM(Taulukko!D60:D62))/SUM(Taulukko!D60:D62)</f>
        <v>6.4088793412101595</v>
      </c>
      <c r="D63" s="72">
        <f>100*(SUM(Taulukko!E72:E74)-SUM(Taulukko!E60:E62))/SUM(Taulukko!E60:E62)</f>
        <v>7.4737877521353235</v>
      </c>
      <c r="E63" s="72">
        <f>100*(SUM(Taulukko!F72:F74)-SUM(Taulukko!F60:F62))/SUM(Taulukko!F60:F62)</f>
        <v>7.54875306046069</v>
      </c>
      <c r="F63" s="72">
        <f>100*(SUM(Taulukko!H72:H74)-SUM(Taulukko!H60:H62))/SUM(Taulukko!H60:H62)</f>
        <v>5.454087869418284</v>
      </c>
      <c r="G63" s="72">
        <f>100*(SUM(Taulukko!I72:I74)-SUM(Taulukko!I60:I62))/SUM(Taulukko!I60:I62)</f>
        <v>6.794425087108014</v>
      </c>
      <c r="H63" s="72">
        <f>100*(SUM(Taulukko!J72:J74)-SUM(Taulukko!J60:J62))/SUM(Taulukko!J60:J62)</f>
        <v>6.41025641025641</v>
      </c>
      <c r="I63" s="72">
        <f>100*(SUM(Taulukko!L72:L74)-SUM(Taulukko!L60:L62))/SUM(Taulukko!L60:L62)</f>
        <v>8.33333333333333</v>
      </c>
      <c r="J63" s="72">
        <f>100*(SUM(Taulukko!M72:M74)-SUM(Taulukko!M60:M62))/SUM(Taulukko!M60:M62)</f>
        <v>11.758360302049619</v>
      </c>
      <c r="K63" s="72">
        <f>100*(SUM(Taulukko!N72:N74)-SUM(Taulukko!N60:N62))/SUM(Taulukko!N60:N62)</f>
        <v>11.313999283924106</v>
      </c>
      <c r="L63" s="72">
        <f>100*(SUM(Taulukko!P72:P74)-SUM(Taulukko!P60:P62))/SUM(Taulukko!P60:P62)</f>
        <v>5.867709815078257</v>
      </c>
      <c r="M63" s="72">
        <f>100*(SUM(Taulukko!Q72:Q74)-SUM(Taulukko!Q60:Q62))/SUM(Taulukko!Q60:Q62)</f>
        <v>6.143367025521861</v>
      </c>
      <c r="N63" s="72">
        <f>100*(SUM(Taulukko!R72:R74)-SUM(Taulukko!R60:R62))/SUM(Taulukko!R60:R62)</f>
        <v>6.184053420904949</v>
      </c>
      <c r="O63" s="72">
        <f>100*(SUM(Taulukko!T72:T74)-SUM(Taulukko!T60:T62))/SUM(Taulukko!T60:T62)</f>
        <v>9.435901339829485</v>
      </c>
      <c r="P63" s="72">
        <f>100*(SUM(Taulukko!U72:U74)-SUM(Taulukko!U60:U62))/SUM(Taulukko!U60:U62)</f>
        <v>8.951413582908952</v>
      </c>
      <c r="Q63" s="72">
        <f>100*(SUM(Taulukko!V72:V74)-SUM(Taulukko!V60:V62))/SUM(Taulukko!V60:V62)</f>
        <v>7.730046367644346</v>
      </c>
      <c r="R63" s="72">
        <f>100*(SUM(Taulukko!X72:X74)-SUM(Taulukko!X60:X62))/SUM(Taulukko!X60:X62)</f>
        <v>4.324864401941195</v>
      </c>
      <c r="S63" s="72">
        <f>100*(SUM(Taulukko!Y72:Y74)-SUM(Taulukko!Y60:Y62))/SUM(Taulukko!Y60:Y62)</f>
        <v>4.947466021207208</v>
      </c>
      <c r="T63" s="72">
        <f>100*(SUM(Taulukko!Z72:Z74)-SUM(Taulukko!Z60:Z62))/SUM(Taulukko!Z60:Z62)</f>
        <v>5.165553170747804</v>
      </c>
      <c r="U63" s="72">
        <f>100*(SUM(Taulukko!AB72:AB74)-SUM(Taulukko!AB60:AB62))/SUM(Taulukko!AB60:AB62)</f>
        <v>6.7350733420563325</v>
      </c>
      <c r="V63" s="72">
        <f>100*(SUM(Taulukko!AC72:AC74)-SUM(Taulukko!AC60:AC62))/SUM(Taulukko!AC60:AC62)</f>
        <v>7.027155930068665</v>
      </c>
      <c r="W63" s="72">
        <f>100*(SUM(Taulukko!AD72:AD74)-SUM(Taulukko!AD60:AD62))/SUM(Taulukko!AD60:AD62)</f>
        <v>6.978294036448595</v>
      </c>
      <c r="X63" s="72">
        <f>100*(SUM(Taulukko!AF72:AF74)-SUM(Taulukko!AF60:AF62))/SUM(Taulukko!AF60:AF62)</f>
        <v>10.181077739800742</v>
      </c>
      <c r="Y63" s="72">
        <f>100*(SUM(Taulukko!AG72:AG74)-SUM(Taulukko!AG60:AG62))/SUM(Taulukko!AG60:AG62)</f>
        <v>10.61846583743554</v>
      </c>
      <c r="Z63" s="72">
        <f>100*(SUM(Taulukko!AH72:AH74)-SUM(Taulukko!AH60:AH62))/SUM(Taulukko!AH60:AH62)</f>
        <v>10.708885689511655</v>
      </c>
      <c r="AA63" s="72">
        <f>100*(SUM(Taulukko!AJ72:AJ74)-SUM(Taulukko!AJ60:AJ62))/SUM(Taulukko!AJ60:AJ62)</f>
        <v>8.162531463502333</v>
      </c>
      <c r="AB63" s="72">
        <f>100*(SUM(Taulukko!AK72:AK74)-SUM(Taulukko!AK60:AK62))/SUM(Taulukko!AK60:AK62)</f>
        <v>8.944230094703611</v>
      </c>
      <c r="AC63" s="72">
        <f>100*(SUM(Taulukko!AL72:AL74)-SUM(Taulukko!AL60:AL62))/SUM(Taulukko!AL60:AL62)</f>
        <v>9.308043554618877</v>
      </c>
    </row>
    <row r="64" spans="1:29" ht="12.75">
      <c r="A64" s="35">
        <v>2001</v>
      </c>
      <c r="B64" s="4" t="s">
        <v>97</v>
      </c>
      <c r="C64" s="72">
        <f>100*(SUM(Taulukko!D73:D75)-SUM(Taulukko!D61:D63))/SUM(Taulukko!D61:D63)</f>
        <v>7.542403464453257</v>
      </c>
      <c r="D64" s="72">
        <f>100*(SUM(Taulukko!E73:E75)-SUM(Taulukko!E61:E63))/SUM(Taulukko!E61:E63)</f>
        <v>7.95871996044494</v>
      </c>
      <c r="E64" s="72">
        <f>100*(SUM(Taulukko!F73:F75)-SUM(Taulukko!F61:F63))/SUM(Taulukko!F61:F63)</f>
        <v>7.874339722921257</v>
      </c>
      <c r="F64" s="72">
        <f>100*(SUM(Taulukko!H73:H75)-SUM(Taulukko!H61:H63))/SUM(Taulukko!H61:H63)</f>
        <v>6.927208070251845</v>
      </c>
      <c r="G64" s="72">
        <f>100*(SUM(Taulukko!I73:I75)-SUM(Taulukko!I61:I63))/SUM(Taulukko!I61:I63)</f>
        <v>6.687456687456671</v>
      </c>
      <c r="H64" s="72">
        <f>100*(SUM(Taulukko!J73:J75)-SUM(Taulukko!J61:J63))/SUM(Taulukko!J61:J63)</f>
        <v>6.30816959669078</v>
      </c>
      <c r="I64" s="72">
        <f>100*(SUM(Taulukko!L73:L75)-SUM(Taulukko!L61:L63))/SUM(Taulukko!L61:L63)</f>
        <v>11.831920383339487</v>
      </c>
      <c r="J64" s="72">
        <f>100*(SUM(Taulukko!M73:M75)-SUM(Taulukko!M61:M63))/SUM(Taulukko!M61:M63)</f>
        <v>12.014260249554363</v>
      </c>
      <c r="K64" s="72">
        <f>100*(SUM(Taulukko!N73:N75)-SUM(Taulukko!N61:N63))/SUM(Taulukko!N61:N63)</f>
        <v>11.178140525195174</v>
      </c>
      <c r="L64" s="72">
        <f>100*(SUM(Taulukko!P73:P75)-SUM(Taulukko!P61:P63))/SUM(Taulukko!P61:P63)</f>
        <v>6.504065040650419</v>
      </c>
      <c r="M64" s="72">
        <f>100*(SUM(Taulukko!Q73:Q75)-SUM(Taulukko!Q61:Q63))/SUM(Taulukko!Q61:Q63)</f>
        <v>6.44124744083522</v>
      </c>
      <c r="N64" s="72">
        <f>100*(SUM(Taulukko!R73:R75)-SUM(Taulukko!R61:R63))/SUM(Taulukko!R61:R63)</f>
        <v>6.305863488256569</v>
      </c>
      <c r="O64" s="72">
        <f>100*(SUM(Taulukko!T73:T75)-SUM(Taulukko!T61:T63))/SUM(Taulukko!T61:T63)</f>
        <v>8.519480519480533</v>
      </c>
      <c r="P64" s="72">
        <f>100*(SUM(Taulukko!U73:U75)-SUM(Taulukko!U61:U63))/SUM(Taulukko!U61:U63)</f>
        <v>8.59570214892554</v>
      </c>
      <c r="Q64" s="72">
        <f>100*(SUM(Taulukko!V73:V75)-SUM(Taulukko!V61:V63))/SUM(Taulukko!V61:V63)</f>
        <v>7.633162422433913</v>
      </c>
      <c r="R64" s="72">
        <f>100*(SUM(Taulukko!X73:X75)-SUM(Taulukko!X61:X63))/SUM(Taulukko!X61:X63)</f>
        <v>4.965147453083105</v>
      </c>
      <c r="S64" s="72">
        <f>100*(SUM(Taulukko!Y73:Y75)-SUM(Taulukko!Y61:Y63))/SUM(Taulukko!Y61:Y63)</f>
        <v>5.374097115086077</v>
      </c>
      <c r="T64" s="72">
        <f>100*(SUM(Taulukko!Z73:Z75)-SUM(Taulukko!Z61:Z63))/SUM(Taulukko!Z61:Z63)</f>
        <v>5.306192916283987</v>
      </c>
      <c r="U64" s="72">
        <f>100*(SUM(Taulukko!AB73:AB75)-SUM(Taulukko!AB61:AB63))/SUM(Taulukko!AB61:AB63)</f>
        <v>6.56640542257997</v>
      </c>
      <c r="V64" s="72">
        <f>100*(SUM(Taulukko!AC73:AC75)-SUM(Taulukko!AC61:AC63))/SUM(Taulukko!AC61:AC63)</f>
        <v>6.913172659654421</v>
      </c>
      <c r="W64" s="72">
        <f>100*(SUM(Taulukko!AD73:AD75)-SUM(Taulukko!AD61:AD63))/SUM(Taulukko!AD61:AD63)</f>
        <v>6.79054920665445</v>
      </c>
      <c r="X64" s="72">
        <f>100*(SUM(Taulukko!AF73:AF75)-SUM(Taulukko!AF61:AF63))/SUM(Taulukko!AF61:AF63)</f>
        <v>11.223005889624083</v>
      </c>
      <c r="Y64" s="72">
        <f>100*(SUM(Taulukko!AG73:AG75)-SUM(Taulukko!AG61:AG63))/SUM(Taulukko!AG61:AG63)</f>
        <v>11.323729957281744</v>
      </c>
      <c r="Z64" s="72">
        <f>100*(SUM(Taulukko!AH73:AH75)-SUM(Taulukko!AH61:AH63))/SUM(Taulukko!AH61:AH63)</f>
        <v>10.912529727117294</v>
      </c>
      <c r="AA64" s="72">
        <f>100*(SUM(Taulukko!AJ73:AJ75)-SUM(Taulukko!AJ61:AJ63))/SUM(Taulukko!AJ61:AJ63)</f>
        <v>9.606356085229333</v>
      </c>
      <c r="AB64" s="72">
        <f>100*(SUM(Taulukko!AK73:AK75)-SUM(Taulukko!AK61:AK63))/SUM(Taulukko!AK61:AK63)</f>
        <v>10.056061667834635</v>
      </c>
      <c r="AC64" s="72">
        <f>100*(SUM(Taulukko!AL73:AL75)-SUM(Taulukko!AL61:AL63))/SUM(Taulukko!AL61:AL63)</f>
        <v>9.710094306671326</v>
      </c>
    </row>
    <row r="65" spans="1:29" ht="12.75">
      <c r="A65" s="35">
        <v>2001</v>
      </c>
      <c r="B65" s="18" t="s">
        <v>101</v>
      </c>
      <c r="C65" s="72">
        <f>100*(SUM(Taulukko!D74:D76)-SUM(Taulukko!D62:D64))/SUM(Taulukko!D62:D64)</f>
        <v>7.892857142857151</v>
      </c>
      <c r="D65" s="72">
        <f>100*(SUM(Taulukko!E74:E76)-SUM(Taulukko!E62:E64))/SUM(Taulukko!E62:E64)</f>
        <v>8.506168664160263</v>
      </c>
      <c r="E65" s="72">
        <f>100*(SUM(Taulukko!F74:F76)-SUM(Taulukko!F62:F64))/SUM(Taulukko!F62:F64)</f>
        <v>8.132148974109915</v>
      </c>
      <c r="F65" s="72">
        <f>100*(SUM(Taulukko!H74:H76)-SUM(Taulukko!H62:H64))/SUM(Taulukko!H62:H64)</f>
        <v>6.638901634136873</v>
      </c>
      <c r="G65" s="72">
        <f>100*(SUM(Taulukko!I74:I76)-SUM(Taulukko!I62:I64))/SUM(Taulukko!I62:I64)</f>
        <v>8.118335053319582</v>
      </c>
      <c r="H65" s="72">
        <f>100*(SUM(Taulukko!J74:J76)-SUM(Taulukko!J62:J64))/SUM(Taulukko!J62:J64)</f>
        <v>6.13854595336076</v>
      </c>
      <c r="I65" s="72">
        <f>100*(SUM(Taulukko!L74:L76)-SUM(Taulukko!L62:L64))/SUM(Taulukko!L62:L64)</f>
        <v>12.073591414334995</v>
      </c>
      <c r="J65" s="72">
        <f>100*(SUM(Taulukko!M74:M76)-SUM(Taulukko!M62:M64))/SUM(Taulukko!M62:M64)</f>
        <v>11.737751145576317</v>
      </c>
      <c r="K65" s="72">
        <f>100*(SUM(Taulukko!N74:N76)-SUM(Taulukko!N62:N64))/SUM(Taulukko!N62:N64)</f>
        <v>10.970464135021114</v>
      </c>
      <c r="L65" s="72">
        <f>100*(SUM(Taulukko!P74:P76)-SUM(Taulukko!P62:P64))/SUM(Taulukko!P62:P64)</f>
        <v>6.7855893669115</v>
      </c>
      <c r="M65" s="72">
        <f>100*(SUM(Taulukko!Q74:Q76)-SUM(Taulukko!Q62:Q64))/SUM(Taulukko!Q62:Q64)</f>
        <v>6.739561708937966</v>
      </c>
      <c r="N65" s="72">
        <f>100*(SUM(Taulukko!R74:R76)-SUM(Taulukko!R62:R64))/SUM(Taulukko!R62:R64)</f>
        <v>6.362461252197237</v>
      </c>
      <c r="O65" s="72">
        <f>100*(SUM(Taulukko!T74:T76)-SUM(Taulukko!T62:T64))/SUM(Taulukko!T62:T64)</f>
        <v>13.699953486707939</v>
      </c>
      <c r="P65" s="72">
        <f>100*(SUM(Taulukko!U74:U76)-SUM(Taulukko!U62:U64))/SUM(Taulukko!U62:U64)</f>
        <v>14.04752624056691</v>
      </c>
      <c r="Q65" s="72">
        <f>100*(SUM(Taulukko!V74:V76)-SUM(Taulukko!V62:V64))/SUM(Taulukko!V62:V64)</f>
        <v>7.366843018137777</v>
      </c>
      <c r="R65" s="72">
        <f>100*(SUM(Taulukko!X74:X76)-SUM(Taulukko!X62:X64))/SUM(Taulukko!X62:X64)</f>
        <v>5.502528670133197</v>
      </c>
      <c r="S65" s="72">
        <f>100*(SUM(Taulukko!Y74:Y76)-SUM(Taulukko!Y62:Y64))/SUM(Taulukko!Y62:Y64)</f>
        <v>5.846235483051498</v>
      </c>
      <c r="T65" s="72">
        <f>100*(SUM(Taulukko!Z74:Z76)-SUM(Taulukko!Z62:Z64))/SUM(Taulukko!Z62:Z64)</f>
        <v>5.425842810518526</v>
      </c>
      <c r="U65" s="72">
        <f>100*(SUM(Taulukko!AB74:AB76)-SUM(Taulukko!AB62:AB64))/SUM(Taulukko!AB62:AB64)</f>
        <v>6.2244062244062315</v>
      </c>
      <c r="V65" s="72">
        <f>100*(SUM(Taulukko!AC74:AC76)-SUM(Taulukko!AC62:AC64))/SUM(Taulukko!AC62:AC64)</f>
        <v>6.847764533567385</v>
      </c>
      <c r="W65" s="72">
        <f>100*(SUM(Taulukko!AD74:AD76)-SUM(Taulukko!AD62:AD64))/SUM(Taulukko!AD62:AD64)</f>
        <v>6.540623138841131</v>
      </c>
      <c r="X65" s="72">
        <f>100*(SUM(Taulukko!AF74:AF76)-SUM(Taulukko!AF62:AF64))/SUM(Taulukko!AF62:AF64)</f>
        <v>11.187321757337283</v>
      </c>
      <c r="Y65" s="72">
        <f>100*(SUM(Taulukko!AG74:AG76)-SUM(Taulukko!AG62:AG64))/SUM(Taulukko!AG62:AG64)</f>
        <v>11.502300978410425</v>
      </c>
      <c r="Z65" s="72">
        <f>100*(SUM(Taulukko!AH74:AH76)-SUM(Taulukko!AH62:AH64))/SUM(Taulukko!AH62:AH64)</f>
        <v>11.084504397205517</v>
      </c>
      <c r="AA65" s="72">
        <f>100*(SUM(Taulukko!AJ74:AJ76)-SUM(Taulukko!AJ62:AJ64))/SUM(Taulukko!AJ62:AJ64)</f>
        <v>10.003585514521347</v>
      </c>
      <c r="AB65" s="72">
        <f>100*(SUM(Taulukko!AK74:AK76)-SUM(Taulukko!AK62:AK64))/SUM(Taulukko!AK62:AK64)</f>
        <v>10.46228710462286</v>
      </c>
      <c r="AC65" s="72">
        <f>100*(SUM(Taulukko!AL74:AL76)-SUM(Taulukko!AL62:AL64))/SUM(Taulukko!AL62:AL64)</f>
        <v>10.03123915307184</v>
      </c>
    </row>
    <row r="66" spans="1:29" ht="12.75">
      <c r="A66" s="35">
        <v>2001</v>
      </c>
      <c r="B66" s="18" t="s">
        <v>105</v>
      </c>
      <c r="C66" s="72">
        <f>100*(SUM(Taulukko!D75:D77)-SUM(Taulukko!D63:D65))/SUM(Taulukko!D63:D65)</f>
        <v>8.488538681948421</v>
      </c>
      <c r="D66" s="72">
        <f>100*(SUM(Taulukko!E75:E77)-SUM(Taulukko!E63:E65))/SUM(Taulukko!E63:E65)</f>
        <v>8.632293118271669</v>
      </c>
      <c r="E66" s="72">
        <f>100*(SUM(Taulukko!F75:F77)-SUM(Taulukko!F63:F65))/SUM(Taulukko!F63:F65)</f>
        <v>8.199737945528648</v>
      </c>
      <c r="F66" s="72">
        <f>100*(SUM(Taulukko!H75:H77)-SUM(Taulukko!H63:H65))/SUM(Taulukko!H63:H65)</f>
        <v>8.638344612550046</v>
      </c>
      <c r="G66" s="72">
        <f>100*(SUM(Taulukko!I75:I77)-SUM(Taulukko!I63:I65))/SUM(Taulukko!I63:I65)</f>
        <v>9.028727770177852</v>
      </c>
      <c r="H66" s="72">
        <f>100*(SUM(Taulukko!J75:J77)-SUM(Taulukko!J63:J65))/SUM(Taulukko!J63:J65)</f>
        <v>5.934515688949534</v>
      </c>
      <c r="I66" s="72">
        <f>100*(SUM(Taulukko!L75:L77)-SUM(Taulukko!L63:L65))/SUM(Taulukko!L63:L65)</f>
        <v>14.57142857142858</v>
      </c>
      <c r="J66" s="72">
        <f>100*(SUM(Taulukko!M75:M77)-SUM(Taulukko!M63:M65))/SUM(Taulukko!M63:M65)</f>
        <v>11.064718162839274</v>
      </c>
      <c r="K66" s="72">
        <f>100*(SUM(Taulukko!N75:N77)-SUM(Taulukko!N63:N65))/SUM(Taulukko!N63:N65)</f>
        <v>10.62347614071752</v>
      </c>
      <c r="L66" s="72">
        <f>100*(SUM(Taulukko!P75:P77)-SUM(Taulukko!P63:P65))/SUM(Taulukko!P63:P65)</f>
        <v>6.225817798100594</v>
      </c>
      <c r="M66" s="72">
        <f>100*(SUM(Taulukko!Q75:Q77)-SUM(Taulukko!Q63:Q65))/SUM(Taulukko!Q63:Q65)</f>
        <v>6.405094755434956</v>
      </c>
      <c r="N66" s="72">
        <f>100*(SUM(Taulukko!R75:R77)-SUM(Taulukko!R63:R65))/SUM(Taulukko!R63:R65)</f>
        <v>6.314480259465061</v>
      </c>
      <c r="O66" s="72">
        <f>100*(SUM(Taulukko!T75:T77)-SUM(Taulukko!T63:T65))/SUM(Taulukko!T63:T65)</f>
        <v>12.143729977872447</v>
      </c>
      <c r="P66" s="72">
        <f>100*(SUM(Taulukko!U75:U77)-SUM(Taulukko!U63:U65))/SUM(Taulukko!U63:U65)</f>
        <v>11.811873441211448</v>
      </c>
      <c r="Q66" s="72">
        <f>100*(SUM(Taulukko!V75:V77)-SUM(Taulukko!V63:V65))/SUM(Taulukko!V63:V65)</f>
        <v>6.982408163703403</v>
      </c>
      <c r="R66" s="72">
        <f>100*(SUM(Taulukko!X75:X77)-SUM(Taulukko!X63:X65))/SUM(Taulukko!X63:X65)</f>
        <v>5.563877594692904</v>
      </c>
      <c r="S66" s="72">
        <f>100*(SUM(Taulukko!Y75:Y77)-SUM(Taulukko!Y63:Y65))/SUM(Taulukko!Y63:Y65)</f>
        <v>5.73366466254227</v>
      </c>
      <c r="T66" s="72">
        <f>100*(SUM(Taulukko!Z75:Z77)-SUM(Taulukko!Z63:Z65))/SUM(Taulukko!Z63:Z65)</f>
        <v>5.497587835061167</v>
      </c>
      <c r="U66" s="72">
        <f>100*(SUM(Taulukko!AB75:AB77)-SUM(Taulukko!AB63:AB65))/SUM(Taulukko!AB63:AB65)</f>
        <v>5.195796822164863</v>
      </c>
      <c r="V66" s="72">
        <f>100*(SUM(Taulukko!AC75:AC77)-SUM(Taulukko!AC63:AC65))/SUM(Taulukko!AC63:AC65)</f>
        <v>6.072124863238903</v>
      </c>
      <c r="W66" s="72">
        <f>100*(SUM(Taulukko!AD75:AD77)-SUM(Taulukko!AD63:AD65))/SUM(Taulukko!AD63:AD65)</f>
        <v>6.238260748051504</v>
      </c>
      <c r="X66" s="72">
        <f>100*(SUM(Taulukko!AF75:AF77)-SUM(Taulukko!AF63:AF65))/SUM(Taulukko!AF63:AF65)</f>
        <v>11.438208014077812</v>
      </c>
      <c r="Y66" s="72">
        <f>100*(SUM(Taulukko!AG75:AG77)-SUM(Taulukko!AG63:AG65))/SUM(Taulukko!AG63:AG65)</f>
        <v>11.410335904035751</v>
      </c>
      <c r="Z66" s="72">
        <f>100*(SUM(Taulukko!AH75:AH77)-SUM(Taulukko!AH63:AH65))/SUM(Taulukko!AH63:AH65)</f>
        <v>11.215573996429116</v>
      </c>
      <c r="AA66" s="72">
        <f>100*(SUM(Taulukko!AJ75:AJ77)-SUM(Taulukko!AJ63:AJ65))/SUM(Taulukko!AJ63:AJ65)</f>
        <v>10.66282420749278</v>
      </c>
      <c r="AB66" s="72">
        <f>100*(SUM(Taulukko!AK75:AK77)-SUM(Taulukko!AK63:AK65))/SUM(Taulukko!AK63:AK65)</f>
        <v>10.341261633919338</v>
      </c>
      <c r="AC66" s="72">
        <f>100*(SUM(Taulukko!AL75:AL77)-SUM(Taulukko!AL63:AL65))/SUM(Taulukko!AL63:AL65)</f>
        <v>10.09996552912787</v>
      </c>
    </row>
    <row r="67" spans="1:29" ht="12.75">
      <c r="A67" s="35">
        <v>2001</v>
      </c>
      <c r="B67" s="18" t="s">
        <v>109</v>
      </c>
      <c r="C67" s="72">
        <f>100*(SUM(Taulukko!D76:D78)-SUM(Taulukko!D64:D66))/SUM(Taulukko!D64:D66)</f>
        <v>8.397751229796196</v>
      </c>
      <c r="D67" s="72">
        <f>100*(SUM(Taulukko!E76:E78)-SUM(Taulukko!E64:E66))/SUM(Taulukko!E64:E66)</f>
        <v>8.387836898188732</v>
      </c>
      <c r="E67" s="72">
        <f>100*(SUM(Taulukko!F76:F78)-SUM(Taulukko!F64:F66))/SUM(Taulukko!F64:F66)</f>
        <v>8.025422801206973</v>
      </c>
      <c r="F67" s="72">
        <f>100*(SUM(Taulukko!H76:H78)-SUM(Taulukko!H64:H66))/SUM(Taulukko!H64:H66)</f>
        <v>8.847887619247297</v>
      </c>
      <c r="G67" s="72">
        <f>100*(SUM(Taulukko!I76:I78)-SUM(Taulukko!I64:I66))/SUM(Taulukko!I64:I66)</f>
        <v>9.520571234274056</v>
      </c>
      <c r="H67" s="72">
        <f>100*(SUM(Taulukko!J76:J78)-SUM(Taulukko!J64:J66))/SUM(Taulukko!J64:J66)</f>
        <v>5.698778833107195</v>
      </c>
      <c r="I67" s="72">
        <f>100*(SUM(Taulukko!L76:L78)-SUM(Taulukko!L64:L66))/SUM(Taulukko!L64:L66)</f>
        <v>12.387299098392798</v>
      </c>
      <c r="J67" s="72">
        <f>100*(SUM(Taulukko!M76:M78)-SUM(Taulukko!M64:M66))/SUM(Taulukko!M64:M66)</f>
        <v>10.441075120606483</v>
      </c>
      <c r="K67" s="72">
        <f>100*(SUM(Taulukko!N76:N78)-SUM(Taulukko!N64:N66))/SUM(Taulukko!N64:N66)</f>
        <v>10.141428078647824</v>
      </c>
      <c r="L67" s="72">
        <f>100*(SUM(Taulukko!P76:P78)-SUM(Taulukko!P64:P66))/SUM(Taulukko!P64:P66)</f>
        <v>5.9660076309399885</v>
      </c>
      <c r="M67" s="72">
        <f>100*(SUM(Taulukko!Q76:Q78)-SUM(Taulukko!Q64:Q66))/SUM(Taulukko!Q64:Q66)</f>
        <v>6.263749568034228</v>
      </c>
      <c r="N67" s="72">
        <f>100*(SUM(Taulukko!R76:R78)-SUM(Taulukko!R64:R66))/SUM(Taulukko!R64:R66)</f>
        <v>6.200860738671755</v>
      </c>
      <c r="O67" s="72">
        <f>100*(SUM(Taulukko!T76:T78)-SUM(Taulukko!T64:T66))/SUM(Taulukko!T64:T66)</f>
        <v>14.018421643826825</v>
      </c>
      <c r="P67" s="72">
        <f>100*(SUM(Taulukko!U76:U78)-SUM(Taulukko!U64:U66))/SUM(Taulukko!U64:U66)</f>
        <v>13.810833710551668</v>
      </c>
      <c r="Q67" s="72">
        <f>100*(SUM(Taulukko!V76:V78)-SUM(Taulukko!V64:V66))/SUM(Taulukko!V64:V66)</f>
        <v>6.562847837950188</v>
      </c>
      <c r="R67" s="72">
        <f>100*(SUM(Taulukko!X76:X78)-SUM(Taulukko!X64:X66))/SUM(Taulukko!X64:X66)</f>
        <v>5.51656372824257</v>
      </c>
      <c r="S67" s="72">
        <f>100*(SUM(Taulukko!Y76:Y78)-SUM(Taulukko!Y64:Y66))/SUM(Taulukko!Y64:Y66)</f>
        <v>5.618786659912071</v>
      </c>
      <c r="T67" s="72">
        <f>100*(SUM(Taulukko!Z76:Z78)-SUM(Taulukko!Z64:Z66))/SUM(Taulukko!Z64:Z66)</f>
        <v>5.52603951261414</v>
      </c>
      <c r="U67" s="72">
        <f>100*(SUM(Taulukko!AB76:AB78)-SUM(Taulukko!AB64:AB66))/SUM(Taulukko!AB64:AB66)</f>
        <v>5.098844493944027</v>
      </c>
      <c r="V67" s="72">
        <f>100*(SUM(Taulukko!AC76:AC78)-SUM(Taulukko!AC64:AC66))/SUM(Taulukko!AC64:AC66)</f>
        <v>5.845718117891578</v>
      </c>
      <c r="W67" s="72">
        <f>100*(SUM(Taulukko!AD76:AD78)-SUM(Taulukko!AD64:AD66))/SUM(Taulukko!AD64:AD66)</f>
        <v>5.950715328824698</v>
      </c>
      <c r="X67" s="72">
        <f>100*(SUM(Taulukko!AF76:AF78)-SUM(Taulukko!AF64:AF66))/SUM(Taulukko!AF64:AF66)</f>
        <v>11.623655913978498</v>
      </c>
      <c r="Y67" s="72">
        <f>100*(SUM(Taulukko!AG76:AG78)-SUM(Taulukko!AG64:AG66))/SUM(Taulukko!AG64:AG66)</f>
        <v>11.584259699412296</v>
      </c>
      <c r="Z67" s="72">
        <f>100*(SUM(Taulukko!AH76:AH78)-SUM(Taulukko!AH64:AH66))/SUM(Taulukko!AH64:AH66)</f>
        <v>11.313960109263713</v>
      </c>
      <c r="AA67" s="72">
        <f>100*(SUM(Taulukko!AJ76:AJ78)-SUM(Taulukko!AJ64:AJ66))/SUM(Taulukko!AJ64:AJ66)</f>
        <v>10.105633802816898</v>
      </c>
      <c r="AB67" s="72">
        <f>100*(SUM(Taulukko!AK76:AK78)-SUM(Taulukko!AK64:AK66))/SUM(Taulukko!AK64:AK66)</f>
        <v>10.082023239917977</v>
      </c>
      <c r="AC67" s="72">
        <f>100*(SUM(Taulukko!AL76:AL78)-SUM(Taulukko!AL64:AL66))/SUM(Taulukko!AL64:AL66)</f>
        <v>9.924709103353846</v>
      </c>
    </row>
    <row r="68" spans="1:29" ht="12.75">
      <c r="A68" s="35">
        <v>2001</v>
      </c>
      <c r="B68" s="18" t="s">
        <v>111</v>
      </c>
      <c r="C68" s="72">
        <f>100*(SUM(Taulukko!D77:D79)-SUM(Taulukko!D65:D67))/SUM(Taulukko!D65:D67)</f>
        <v>7.837744929529052</v>
      </c>
      <c r="D68" s="72">
        <f>100*(SUM(Taulukko!E77:E79)-SUM(Taulukko!E65:E67))/SUM(Taulukko!E65:E67)</f>
        <v>7.671884656738651</v>
      </c>
      <c r="E68" s="72">
        <f>100*(SUM(Taulukko!F77:F79)-SUM(Taulukko!F65:F67))/SUM(Taulukko!F65:F67)</f>
        <v>7.6790103302839015</v>
      </c>
      <c r="F68" s="72">
        <f>100*(SUM(Taulukko!H77:H79)-SUM(Taulukko!H65:H67))/SUM(Taulukko!H65:H67)</f>
        <v>9.112278761061953</v>
      </c>
      <c r="G68" s="72">
        <f>100*(SUM(Taulukko!I77:I79)-SUM(Taulukko!I65:I67))/SUM(Taulukko!I65:I67)</f>
        <v>8.15842924847665</v>
      </c>
      <c r="H68" s="72">
        <f>100*(SUM(Taulukko!J77:J79)-SUM(Taulukko!J65:J67))/SUM(Taulukko!J65:J67)</f>
        <v>5.430016863406416</v>
      </c>
      <c r="I68" s="72">
        <f>100*(SUM(Taulukko!L77:L79)-SUM(Taulukko!L65:L67))/SUM(Taulukko!L65:L67)</f>
        <v>11.33905259231629</v>
      </c>
      <c r="J68" s="72">
        <f>100*(SUM(Taulukko!M77:M79)-SUM(Taulukko!M65:M67))/SUM(Taulukko!M65:M67)</f>
        <v>9.839426033481384</v>
      </c>
      <c r="K68" s="72">
        <f>100*(SUM(Taulukko!N77:N79)-SUM(Taulukko!N65:N67))/SUM(Taulukko!N65:N67)</f>
        <v>9.600273317389828</v>
      </c>
      <c r="L68" s="72">
        <f>100*(SUM(Taulukko!P77:P79)-SUM(Taulukko!P65:P67))/SUM(Taulukko!P65:P67)</f>
        <v>5.3643724696356205</v>
      </c>
      <c r="M68" s="72">
        <f>100*(SUM(Taulukko!Q77:Q79)-SUM(Taulukko!Q65:Q67))/SUM(Taulukko!Q65:Q67)</f>
        <v>5.376291193620664</v>
      </c>
      <c r="N68" s="72">
        <f>100*(SUM(Taulukko!R77:R79)-SUM(Taulukko!R65:R67))/SUM(Taulukko!R65:R67)</f>
        <v>6.080166390204452</v>
      </c>
      <c r="O68" s="72">
        <f>100*(SUM(Taulukko!T77:T79)-SUM(Taulukko!T65:T67))/SUM(Taulukko!T65:T67)</f>
        <v>8.945041061276054</v>
      </c>
      <c r="P68" s="72">
        <f>100*(SUM(Taulukko!U77:U79)-SUM(Taulukko!U65:U67))/SUM(Taulukko!U65:U67)</f>
        <v>8.984596312037711</v>
      </c>
      <c r="Q68" s="72">
        <f>100*(SUM(Taulukko!V77:V79)-SUM(Taulukko!V65:V67))/SUM(Taulukko!V65:V67)</f>
        <v>6.184994511653282</v>
      </c>
      <c r="R68" s="72">
        <f>100*(SUM(Taulukko!X77:X79)-SUM(Taulukko!X65:X67))/SUM(Taulukko!X65:X67)</f>
        <v>4.995342739848904</v>
      </c>
      <c r="S68" s="72">
        <f>100*(SUM(Taulukko!Y77:Y79)-SUM(Taulukko!Y65:Y67))/SUM(Taulukko!Y65:Y67)</f>
        <v>5.262609066546092</v>
      </c>
      <c r="T68" s="72">
        <f>100*(SUM(Taulukko!Z77:Z79)-SUM(Taulukko!Z65:Z67))/SUM(Taulukko!Z65:Z67)</f>
        <v>5.539664895575957</v>
      </c>
      <c r="U68" s="72">
        <f>100*(SUM(Taulukko!AB77:AB79)-SUM(Taulukko!AB65:AB67))/SUM(Taulukko!AB65:AB67)</f>
        <v>4.717459673328595</v>
      </c>
      <c r="V68" s="72">
        <f>100*(SUM(Taulukko!AC77:AC79)-SUM(Taulukko!AC65:AC67))/SUM(Taulukko!AC65:AC67)</f>
        <v>5.5083296494423015</v>
      </c>
      <c r="W68" s="72">
        <f>100*(SUM(Taulukko!AD77:AD79)-SUM(Taulukko!AD65:AD67))/SUM(Taulukko!AD65:AD67)</f>
        <v>5.725262695025008</v>
      </c>
      <c r="X68" s="72">
        <f>100*(SUM(Taulukko!AF77:AF79)-SUM(Taulukko!AF65:AF67))/SUM(Taulukko!AF65:AF67)</f>
        <v>11.420863309352512</v>
      </c>
      <c r="Y68" s="72">
        <f>100*(SUM(Taulukko!AG77:AG79)-SUM(Taulukko!AG65:AG67))/SUM(Taulukko!AG65:AG67)</f>
        <v>11.407690274625425</v>
      </c>
      <c r="Z68" s="72">
        <f>100*(SUM(Taulukko!AH77:AH79)-SUM(Taulukko!AH65:AH67))/SUM(Taulukko!AH65:AH67)</f>
        <v>11.386248185900062</v>
      </c>
      <c r="AA68" s="72">
        <f>100*(SUM(Taulukko!AJ77:AJ79)-SUM(Taulukko!AJ65:AJ67))/SUM(Taulukko!AJ65:AJ67)</f>
        <v>9.237085186452274</v>
      </c>
      <c r="AB68" s="72">
        <f>100*(SUM(Taulukko!AK77:AK79)-SUM(Taulukko!AK65:AK67))/SUM(Taulukko!AK65:AK67)</f>
        <v>9.449354180829351</v>
      </c>
      <c r="AC68" s="72">
        <f>100*(SUM(Taulukko!AL77:AL79)-SUM(Taulukko!AL65:AL67))/SUM(Taulukko!AL65:AL67)</f>
        <v>9.616038056405031</v>
      </c>
    </row>
    <row r="69" spans="1:29" ht="12.75">
      <c r="A69" s="35">
        <v>2001</v>
      </c>
      <c r="B69" s="18" t="s">
        <v>113</v>
      </c>
      <c r="C69" s="72">
        <f>100*(SUM(Taulukko!D78:D80)-SUM(Taulukko!D66:D68))/SUM(Taulukko!D66:D68)</f>
        <v>7.388535031847131</v>
      </c>
      <c r="D69" s="72">
        <f>100*(SUM(Taulukko!E78:E80)-SUM(Taulukko!E66:E68))/SUM(Taulukko!E66:E68)</f>
        <v>7.182134116396713</v>
      </c>
      <c r="E69" s="72">
        <f>100*(SUM(Taulukko!F78:F80)-SUM(Taulukko!F66:F68))/SUM(Taulukko!F66:F68)</f>
        <v>7.302412203386197</v>
      </c>
      <c r="F69" s="72">
        <f>100*(SUM(Taulukko!H78:H80)-SUM(Taulukko!H66:H68))/SUM(Taulukko!H66:H68)</f>
        <v>6.938202247190999</v>
      </c>
      <c r="G69" s="72">
        <f>100*(SUM(Taulukko!I78:I80)-SUM(Taulukko!I66:I68))/SUM(Taulukko!I66:I68)</f>
        <v>6.993947545393433</v>
      </c>
      <c r="H69" s="72">
        <f>100*(SUM(Taulukko!J78:J80)-SUM(Taulukko!J66:J68))/SUM(Taulukko!J66:J68)</f>
        <v>5.166051660516597</v>
      </c>
      <c r="I69" s="72">
        <f>100*(SUM(Taulukko!L78:L80)-SUM(Taulukko!L66:L68))/SUM(Taulukko!L66:L68)</f>
        <v>8.761720012932416</v>
      </c>
      <c r="J69" s="72">
        <f>100*(SUM(Taulukko!M78:M80)-SUM(Taulukko!M66:M68))/SUM(Taulukko!M66:M68)</f>
        <v>8.80863989200136</v>
      </c>
      <c r="K69" s="72">
        <f>100*(SUM(Taulukko!N78:N80)-SUM(Taulukko!N66:N68))/SUM(Taulukko!N66:N68)</f>
        <v>8.967851099830796</v>
      </c>
      <c r="L69" s="72">
        <f>100*(SUM(Taulukko!P78:P80)-SUM(Taulukko!P66:P68))/SUM(Taulukko!P66:P68)</f>
        <v>5.539727761949985</v>
      </c>
      <c r="M69" s="72">
        <f>100*(SUM(Taulukko!Q78:Q80)-SUM(Taulukko!Q66:Q68))/SUM(Taulukko!Q66:Q68)</f>
        <v>5.366511681881737</v>
      </c>
      <c r="N69" s="72">
        <f>100*(SUM(Taulukko!R78:R80)-SUM(Taulukko!R66:R68))/SUM(Taulukko!R66:R68)</f>
        <v>5.990698336360941</v>
      </c>
      <c r="O69" s="72">
        <f>100*(SUM(Taulukko!T78:T80)-SUM(Taulukko!T66:T68))/SUM(Taulukko!T66:T68)</f>
        <v>9.073197884775963</v>
      </c>
      <c r="P69" s="72">
        <f>100*(SUM(Taulukko!U78:U80)-SUM(Taulukko!U66:U68))/SUM(Taulukko!U66:U68)</f>
        <v>10.333130248691942</v>
      </c>
      <c r="Q69" s="72">
        <f>100*(SUM(Taulukko!V78:V80)-SUM(Taulukko!V66:V68))/SUM(Taulukko!V66:V68)</f>
        <v>5.925386087875817</v>
      </c>
      <c r="R69" s="72">
        <f>100*(SUM(Taulukko!X78:X80)-SUM(Taulukko!X66:X68))/SUM(Taulukko!X66:X68)</f>
        <v>6.062387718438675</v>
      </c>
      <c r="S69" s="72">
        <f>100*(SUM(Taulukko!Y78:Y80)-SUM(Taulukko!Y66:Y68))/SUM(Taulukko!Y66:Y68)</f>
        <v>5.374498967376325</v>
      </c>
      <c r="T69" s="72">
        <f>100*(SUM(Taulukko!Z78:Z80)-SUM(Taulukko!Z66:Z68))/SUM(Taulukko!Z66:Z68)</f>
        <v>5.565233668561696</v>
      </c>
      <c r="U69" s="72">
        <f>100*(SUM(Taulukko!AB78:AB80)-SUM(Taulukko!AB66:AB68))/SUM(Taulukko!AB66:AB68)</f>
        <v>5.056998100063321</v>
      </c>
      <c r="V69" s="72">
        <f>100*(SUM(Taulukko!AC78:AC80)-SUM(Taulukko!AC66:AC68))/SUM(Taulukko!AC66:AC68)</f>
        <v>5.510222194729364</v>
      </c>
      <c r="W69" s="72">
        <f>100*(SUM(Taulukko!AD78:AD80)-SUM(Taulukko!AD66:AD68))/SUM(Taulukko!AD66:AD68)</f>
        <v>5.567279653502794</v>
      </c>
      <c r="X69" s="72">
        <f>100*(SUM(Taulukko!AF78:AF80)-SUM(Taulukko!AF66:AF68))/SUM(Taulukko!AF66:AF68)</f>
        <v>12.309172546504149</v>
      </c>
      <c r="Y69" s="72">
        <f>100*(SUM(Taulukko!AG78:AG80)-SUM(Taulukko!AG66:AG68))/SUM(Taulukko!AG66:AG68)</f>
        <v>11.824453748978911</v>
      </c>
      <c r="Z69" s="72">
        <f>100*(SUM(Taulukko!AH78:AH80)-SUM(Taulukko!AH66:AH68))/SUM(Taulukko!AH66:AH68)</f>
        <v>11.433774206202655</v>
      </c>
      <c r="AA69" s="72">
        <f>100*(SUM(Taulukko!AJ78:AJ80)-SUM(Taulukko!AJ66:AJ68))/SUM(Taulukko!AJ66:AJ68)</f>
        <v>9.271099744245523</v>
      </c>
      <c r="AB69" s="72">
        <f>100*(SUM(Taulukko!AK78:AK80)-SUM(Taulukko!AK66:AK68))/SUM(Taulukko!AK66:AK68)</f>
        <v>9.23803101820633</v>
      </c>
      <c r="AC69" s="72">
        <f>100*(SUM(Taulukko!AL78:AL80)-SUM(Taulukko!AL66:AL68))/SUM(Taulukko!AL66:AL68)</f>
        <v>9.27487352445194</v>
      </c>
    </row>
    <row r="70" spans="1:29" ht="12.75">
      <c r="A70" s="35">
        <v>2001</v>
      </c>
      <c r="B70" s="18" t="s">
        <v>115</v>
      </c>
      <c r="C70" s="72">
        <f>100*(SUM(Taulukko!D79:D81)-SUM(Taulukko!D67:D69))/SUM(Taulukko!D67:D69)</f>
        <v>6.799037304452474</v>
      </c>
      <c r="D70" s="72">
        <f>100*(SUM(Taulukko!E79:E81)-SUM(Taulukko!E67:E69))/SUM(Taulukko!E67:E69)</f>
        <v>6.830441889236338</v>
      </c>
      <c r="E70" s="72">
        <f>100*(SUM(Taulukko!F79:F81)-SUM(Taulukko!F67:F69))/SUM(Taulukko!F67:F69)</f>
        <v>6.992889872757186</v>
      </c>
      <c r="F70" s="72">
        <f>100*(SUM(Taulukko!H79:H81)-SUM(Taulukko!H67:H69))/SUM(Taulukko!H67:H69)</f>
        <v>6.051873198847263</v>
      </c>
      <c r="G70" s="72">
        <f>100*(SUM(Taulukko!I79:I81)-SUM(Taulukko!I67:I69))/SUM(Taulukko!I67:I69)</f>
        <v>6.222816995650727</v>
      </c>
      <c r="H70" s="72">
        <f>100*(SUM(Taulukko!J79:J81)-SUM(Taulukko!J67:J69))/SUM(Taulukko!J67:J69)</f>
        <v>4.904904904904881</v>
      </c>
      <c r="I70" s="72">
        <f>100*(SUM(Taulukko!L79:L81)-SUM(Taulukko!L67:L69))/SUM(Taulukko!L67:L69)</f>
        <v>8.927501497902938</v>
      </c>
      <c r="J70" s="72">
        <f>100*(SUM(Taulukko!M79:M81)-SUM(Taulukko!M67:M69))/SUM(Taulukko!M67:M69)</f>
        <v>8.487084870848692</v>
      </c>
      <c r="K70" s="72">
        <f>100*(SUM(Taulukko!N79:N81)-SUM(Taulukko!N67:N69))/SUM(Taulukko!N67:N69)</f>
        <v>8.386447500838644</v>
      </c>
      <c r="L70" s="72">
        <f>100*(SUM(Taulukko!P79:P81)-SUM(Taulukko!P67:P69))/SUM(Taulukko!P67:P69)</f>
        <v>5.393809377873148</v>
      </c>
      <c r="M70" s="72">
        <f>100*(SUM(Taulukko!Q79:Q81)-SUM(Taulukko!Q67:Q69))/SUM(Taulukko!Q67:Q69)</f>
        <v>5.221430589330883</v>
      </c>
      <c r="N70" s="72">
        <f>100*(SUM(Taulukko!R79:R81)-SUM(Taulukko!R67:R69))/SUM(Taulukko!R67:R69)</f>
        <v>5.948488671255134</v>
      </c>
      <c r="O70" s="72">
        <f>100*(SUM(Taulukko!T79:T81)-SUM(Taulukko!T67:T69))/SUM(Taulukko!T67:T69)</f>
        <v>8.821895828190561</v>
      </c>
      <c r="P70" s="72">
        <f>100*(SUM(Taulukko!U79:U81)-SUM(Taulukko!U67:U69))/SUM(Taulukko!U67:U69)</f>
        <v>9.220301319069746</v>
      </c>
      <c r="Q70" s="72">
        <f>100*(SUM(Taulukko!V79:V81)-SUM(Taulukko!V67:V69))/SUM(Taulukko!V67:V69)</f>
        <v>5.8096322805001614</v>
      </c>
      <c r="R70" s="72">
        <f>100*(SUM(Taulukko!X79:X81)-SUM(Taulukko!X67:X69))/SUM(Taulukko!X67:X69)</f>
        <v>5.465047393364908</v>
      </c>
      <c r="S70" s="72">
        <f>100*(SUM(Taulukko!Y79:Y81)-SUM(Taulukko!Y67:Y69))/SUM(Taulukko!Y67:Y69)</f>
        <v>5.356198750989237</v>
      </c>
      <c r="T70" s="72">
        <f>100*(SUM(Taulukko!Z79:Z81)-SUM(Taulukko!Z67:Z69))/SUM(Taulukko!Z67:Z69)</f>
        <v>5.612145201292694</v>
      </c>
      <c r="U70" s="72">
        <f>100*(SUM(Taulukko!AB79:AB81)-SUM(Taulukko!AB67:AB69))/SUM(Taulukko!AB67:AB69)</f>
        <v>4.889228418640183</v>
      </c>
      <c r="V70" s="72">
        <f>100*(SUM(Taulukko!AC79:AC81)-SUM(Taulukko!AC67:AC69))/SUM(Taulukko!AC67:AC69)</f>
        <v>5.335420279932562</v>
      </c>
      <c r="W70" s="72">
        <f>100*(SUM(Taulukko!AD79:AD81)-SUM(Taulukko!AD67:AD69))/SUM(Taulukko!AD67:AD69)</f>
        <v>5.467282911892358</v>
      </c>
      <c r="X70" s="72">
        <f>100*(SUM(Taulukko!AF79:AF81)-SUM(Taulukko!AF67:AF69))/SUM(Taulukko!AF67:AF69)</f>
        <v>11.441321392048083</v>
      </c>
      <c r="Y70" s="72">
        <f>100*(SUM(Taulukko!AG79:AG81)-SUM(Taulukko!AG67:AG69))/SUM(Taulukko!AG67:AG69)</f>
        <v>11.282555933455171</v>
      </c>
      <c r="Z70" s="72">
        <f>100*(SUM(Taulukko!AH79:AH81)-SUM(Taulukko!AH67:AH69))/SUM(Taulukko!AH67:AH69)</f>
        <v>11.457826103689884</v>
      </c>
      <c r="AA70" s="72">
        <f>100*(SUM(Taulukko!AJ79:AJ81)-SUM(Taulukko!AJ67:AJ69))/SUM(Taulukko!AJ67:AJ69)</f>
        <v>8.732824427480923</v>
      </c>
      <c r="AB70" s="72">
        <f>100*(SUM(Taulukko!AK79:AK81)-SUM(Taulukko!AK67:AK69))/SUM(Taulukko!AK67:AK69)</f>
        <v>8.774279973208282</v>
      </c>
      <c r="AC70" s="72">
        <f>100*(SUM(Taulukko!AL79:AL81)-SUM(Taulukko!AL67:AL69))/SUM(Taulukko!AL67:AL69)</f>
        <v>8.969210174029476</v>
      </c>
    </row>
    <row r="71" spans="1:29" ht="12.75">
      <c r="A71" s="35">
        <v>2001</v>
      </c>
      <c r="B71" s="18" t="s">
        <v>117</v>
      </c>
      <c r="C71" s="72">
        <f>100*(SUM(Taulukko!D80:D82)-SUM(Taulukko!D68:D70))/SUM(Taulukko!D68:D70)</f>
        <v>7.295106574602225</v>
      </c>
      <c r="D71" s="72">
        <f>100*(SUM(Taulukko!E80:E82)-SUM(Taulukko!E68:E70))/SUM(Taulukko!E68:E70)</f>
        <v>6.850862129098476</v>
      </c>
      <c r="E71" s="72">
        <f>100*(SUM(Taulukko!F80:F82)-SUM(Taulukko!F68:F70))/SUM(Taulukko!F68:F70)</f>
        <v>6.737879978251827</v>
      </c>
      <c r="F71" s="72">
        <f>100*(SUM(Taulukko!H80:H82)-SUM(Taulukko!H68:H70))/SUM(Taulukko!H68:H70)</f>
        <v>5.96753092293054</v>
      </c>
      <c r="G71" s="72">
        <f>100*(SUM(Taulukko!I80:I82)-SUM(Taulukko!I68:I70))/SUM(Taulukko!I68:I70)</f>
        <v>5.588822355289425</v>
      </c>
      <c r="H71" s="72">
        <f>100*(SUM(Taulukko!J80:J82)-SUM(Taulukko!J68:J70))/SUM(Taulukko!J68:J70)</f>
        <v>4.648074369189888</v>
      </c>
      <c r="I71" s="72">
        <f>100*(SUM(Taulukko!L80:L82)-SUM(Taulukko!L68:L70))/SUM(Taulukko!L68:L70)</f>
        <v>11.20464441219159</v>
      </c>
      <c r="J71" s="72">
        <f>100*(SUM(Taulukko!M80:M82)-SUM(Taulukko!M68:M70))/SUM(Taulukko!M68:M70)</f>
        <v>8.427714856762142</v>
      </c>
      <c r="K71" s="72">
        <f>100*(SUM(Taulukko!N80:N82)-SUM(Taulukko!N68:N70))/SUM(Taulukko!N68:N70)</f>
        <v>7.748586631193865</v>
      </c>
      <c r="L71" s="72">
        <f>100*(SUM(Taulukko!P80:P82)-SUM(Taulukko!P68:P70))/SUM(Taulukko!P68:P70)</f>
        <v>6.036341238065914</v>
      </c>
      <c r="M71" s="72">
        <f>100*(SUM(Taulukko!Q80:Q82)-SUM(Taulukko!Q68:Q70))/SUM(Taulukko!Q68:Q70)</f>
        <v>5.906522719171148</v>
      </c>
      <c r="N71" s="72">
        <f>100*(SUM(Taulukko!R80:R82)-SUM(Taulukko!R68:R70))/SUM(Taulukko!R68:R70)</f>
        <v>5.955049232015121</v>
      </c>
      <c r="O71" s="72">
        <f>100*(SUM(Taulukko!T80:T82)-SUM(Taulukko!T68:T70))/SUM(Taulukko!T68:T70)</f>
        <v>9.022007991374386</v>
      </c>
      <c r="P71" s="72">
        <f>100*(SUM(Taulukko!U80:U82)-SUM(Taulukko!U68:U70))/SUM(Taulukko!U68:U70)</f>
        <v>8.847393133678352</v>
      </c>
      <c r="Q71" s="72">
        <f>100*(SUM(Taulukko!V80:V82)-SUM(Taulukko!V68:V70))/SUM(Taulukko!V68:V70)</f>
        <v>5.767822496776699</v>
      </c>
      <c r="R71" s="72">
        <f>100*(SUM(Taulukko!X80:X82)-SUM(Taulukko!X68:X70))/SUM(Taulukko!X68:X70)</f>
        <v>5.8598238222903065</v>
      </c>
      <c r="S71" s="72">
        <f>100*(SUM(Taulukko!Y80:Y82)-SUM(Taulukko!Y68:Y70))/SUM(Taulukko!Y68:Y70)</f>
        <v>5.659480710243238</v>
      </c>
      <c r="T71" s="72">
        <f>100*(SUM(Taulukko!Z80:Z82)-SUM(Taulukko!Z68:Z70))/SUM(Taulukko!Z68:Z70)</f>
        <v>5.673660019472235</v>
      </c>
      <c r="U71" s="72">
        <f>100*(SUM(Taulukko!AB80:AB82)-SUM(Taulukko!AB68:AB70))/SUM(Taulukko!AB68:AB70)</f>
        <v>5.495293310890841</v>
      </c>
      <c r="V71" s="72">
        <f>100*(SUM(Taulukko!AC80:AC82)-SUM(Taulukko!AC68:AC70))/SUM(Taulukko!AC68:AC70)</f>
        <v>5.370415127308135</v>
      </c>
      <c r="W71" s="72">
        <f>100*(SUM(Taulukko!AD80:AD82)-SUM(Taulukko!AD68:AD70))/SUM(Taulukko!AD68:AD70)</f>
        <v>5.415193899886425</v>
      </c>
      <c r="X71" s="72">
        <f>100*(SUM(Taulukko!AF80:AF82)-SUM(Taulukko!AF68:AF70))/SUM(Taulukko!AF68:AF70)</f>
        <v>11.630080810517427</v>
      </c>
      <c r="Y71" s="72">
        <f>100*(SUM(Taulukko!AG80:AG82)-SUM(Taulukko!AG68:AG70))/SUM(Taulukko!AG68:AG70)</f>
        <v>11.460093641187262</v>
      </c>
      <c r="Z71" s="72">
        <f>100*(SUM(Taulukko!AH80:AH82)-SUM(Taulukko!AH68:AH70))/SUM(Taulukko!AH68:AH70)</f>
        <v>11.473347534534575</v>
      </c>
      <c r="AA71" s="72">
        <f>100*(SUM(Taulukko!AJ80:AJ82)-SUM(Taulukko!AJ68:AJ70))/SUM(Taulukko!AJ68:AJ70)</f>
        <v>9.473042948522682</v>
      </c>
      <c r="AB71" s="72">
        <f>100*(SUM(Taulukko!AK80:AK82)-SUM(Taulukko!AK68:AK70))/SUM(Taulukko!AK68:AK70)</f>
        <v>9.175531914893625</v>
      </c>
      <c r="AC71" s="72">
        <f>100*(SUM(Taulukko!AL80:AL82)-SUM(Taulukko!AL68:AL70))/SUM(Taulukko!AL68:AL70)</f>
        <v>8.59893758300134</v>
      </c>
    </row>
    <row r="72" spans="1:29" ht="12.75">
      <c r="A72" s="35">
        <v>2001</v>
      </c>
      <c r="B72" s="18" t="s">
        <v>119</v>
      </c>
      <c r="C72" s="72">
        <f>100*(SUM(Taulukko!D81:D83)-SUM(Taulukko!D69:D71))/SUM(Taulukko!D69:D71)</f>
        <v>6.203554119547672</v>
      </c>
      <c r="D72" s="72">
        <f>100*(SUM(Taulukko!E81:E83)-SUM(Taulukko!E69:E71))/SUM(Taulukko!E69:E71)</f>
        <v>6.533221394432589</v>
      </c>
      <c r="E72" s="72">
        <f>100*(SUM(Taulukko!F81:F83)-SUM(Taulukko!F69:F71))/SUM(Taulukko!F69:F71)</f>
        <v>6.464786638251486</v>
      </c>
      <c r="F72" s="72">
        <f>100*(SUM(Taulukko!H81:H83)-SUM(Taulukko!H69:H71))/SUM(Taulukko!H69:H71)</f>
        <v>4.650397947773461</v>
      </c>
      <c r="G72" s="72">
        <f>100*(SUM(Taulukko!I81:I83)-SUM(Taulukko!I69:I71))/SUM(Taulukko!I69:I71)</f>
        <v>5.034779728386899</v>
      </c>
      <c r="H72" s="72">
        <f>100*(SUM(Taulukko!J81:J83)-SUM(Taulukko!J69:J71))/SUM(Taulukko!J69:J71)</f>
        <v>4.360753221010879</v>
      </c>
      <c r="I72" s="72">
        <f>100*(SUM(Taulukko!L81:L83)-SUM(Taulukko!L69:L71))/SUM(Taulukko!L69:L71)</f>
        <v>7.761010163227592</v>
      </c>
      <c r="J72" s="72">
        <f>100*(SUM(Taulukko!M81:M83)-SUM(Taulukko!M69:M71))/SUM(Taulukko!M69:M71)</f>
        <v>7.842488418266025</v>
      </c>
      <c r="K72" s="72">
        <f>100*(SUM(Taulukko!N81:N83)-SUM(Taulukko!N69:N71))/SUM(Taulukko!N69:N71)</f>
        <v>7.0910290237467</v>
      </c>
      <c r="L72" s="72">
        <f>100*(SUM(Taulukko!P81:P83)-SUM(Taulukko!P69:P71))/SUM(Taulukko!P69:P71)</f>
        <v>6.1197485941118295</v>
      </c>
      <c r="M72" s="72">
        <f>100*(SUM(Taulukko!Q81:Q83)-SUM(Taulukko!Q69:Q71))/SUM(Taulukko!Q69:Q71)</f>
        <v>6.044601521574377</v>
      </c>
      <c r="N72" s="72">
        <f>100*(SUM(Taulukko!R81:R83)-SUM(Taulukko!R69:R71))/SUM(Taulukko!R69:R71)</f>
        <v>5.985199992057233</v>
      </c>
      <c r="O72" s="72">
        <f>100*(SUM(Taulukko!T81:T83)-SUM(Taulukko!T69:T71))/SUM(Taulukko!T69:T71)</f>
        <v>8.329840737636198</v>
      </c>
      <c r="P72" s="72">
        <f>100*(SUM(Taulukko!U81:U83)-SUM(Taulukko!U69:U71))/SUM(Taulukko!U69:U71)</f>
        <v>7.9928645240377065</v>
      </c>
      <c r="Q72" s="72">
        <f>100*(SUM(Taulukko!V81:V83)-SUM(Taulukko!V69:V71))/SUM(Taulukko!V69:V71)</f>
        <v>5.710817738349457</v>
      </c>
      <c r="R72" s="72">
        <f>100*(SUM(Taulukko!X81:X83)-SUM(Taulukko!X69:X71))/SUM(Taulukko!X69:X71)</f>
        <v>5.169568060789127</v>
      </c>
      <c r="S72" s="72">
        <f>100*(SUM(Taulukko!Y81:Y83)-SUM(Taulukko!Y69:Y71))/SUM(Taulukko!Y69:Y71)</f>
        <v>5.739072847682117</v>
      </c>
      <c r="T72" s="72">
        <f>100*(SUM(Taulukko!Z81:Z83)-SUM(Taulukko!Z69:Z71))/SUM(Taulukko!Z69:Z71)</f>
        <v>5.733952551625448</v>
      </c>
      <c r="U72" s="72">
        <f>100*(SUM(Taulukko!AB81:AB83)-SUM(Taulukko!AB69:AB71))/SUM(Taulukko!AB69:AB71)</f>
        <v>5.795454545454537</v>
      </c>
      <c r="V72" s="72">
        <f>100*(SUM(Taulukko!AC81:AC83)-SUM(Taulukko!AC69:AC71))/SUM(Taulukko!AC69:AC71)</f>
        <v>5.407714803321192</v>
      </c>
      <c r="W72" s="72">
        <f>100*(SUM(Taulukko!AD81:AD83)-SUM(Taulukko!AD69:AD71))/SUM(Taulukko!AD69:AD71)</f>
        <v>5.3937157701408</v>
      </c>
      <c r="X72" s="72">
        <f>100*(SUM(Taulukko!AF81:AF83)-SUM(Taulukko!AF69:AF71))/SUM(Taulukko!AF69:AF71)</f>
        <v>10.761499311801801</v>
      </c>
      <c r="Y72" s="72">
        <f>100*(SUM(Taulukko!AG81:AG83)-SUM(Taulukko!AG69:AG71))/SUM(Taulukko!AG69:AG71)</f>
        <v>11.13011108407269</v>
      </c>
      <c r="Z72" s="72">
        <f>100*(SUM(Taulukko!AH81:AH83)-SUM(Taulukko!AH69:AH71))/SUM(Taulukko!AH69:AH71)</f>
        <v>11.494181056453135</v>
      </c>
      <c r="AA72" s="72">
        <f>100*(SUM(Taulukko!AJ81:AJ83)-SUM(Taulukko!AJ69:AJ71))/SUM(Taulukko!AJ69:AJ71)</f>
        <v>7.901554404145091</v>
      </c>
      <c r="AB72" s="72">
        <f>100*(SUM(Taulukko!AK81:AK83)-SUM(Taulukko!AK69:AK71))/SUM(Taulukko!AK69:AK71)</f>
        <v>7.930240210595599</v>
      </c>
      <c r="AC72" s="72">
        <f>100*(SUM(Taulukko!AL81:AL83)-SUM(Taulukko!AL69:AL71))/SUM(Taulukko!AL69:AL71)</f>
        <v>8.16864295125163</v>
      </c>
    </row>
    <row r="73" spans="1:29" ht="12.75">
      <c r="A73" s="35">
        <v>2001</v>
      </c>
      <c r="B73" s="18" t="s">
        <v>121</v>
      </c>
      <c r="C73" s="72">
        <f>100*(SUM(Taulukko!D82:D84)-SUM(Taulukko!D70:D72))/SUM(Taulukko!D70:D72)</f>
        <v>6.3247863247863245</v>
      </c>
      <c r="D73" s="72">
        <f>100*(SUM(Taulukko!E82:E84)-SUM(Taulukko!E70:E72))/SUM(Taulukko!E70:E72)</f>
        <v>6.267160630066079</v>
      </c>
      <c r="E73" s="72">
        <f>100*(SUM(Taulukko!F82:F84)-SUM(Taulukko!F70:F72))/SUM(Taulukko!F70:F72)</f>
        <v>6.1352231826182955</v>
      </c>
      <c r="F73" s="72">
        <f>100*(SUM(Taulukko!H82:H84)-SUM(Taulukko!H70:H72))/SUM(Taulukko!H70:H72)</f>
        <v>4.369451832406492</v>
      </c>
      <c r="G73" s="72">
        <f>100*(SUM(Taulukko!I82:I84)-SUM(Taulukko!I70:I72))/SUM(Taulukko!I70:I72)</f>
        <v>4.4795783926218595</v>
      </c>
      <c r="H73" s="72">
        <f>100*(SUM(Taulukko!J82:J84)-SUM(Taulukko!J70:J72))/SUM(Taulukko!J70:J72)</f>
        <v>4.043392504930951</v>
      </c>
      <c r="I73" s="72">
        <f>100*(SUM(Taulukko!L82:L84)-SUM(Taulukko!L70:L72))/SUM(Taulukko!L70:L72)</f>
        <v>6.764797995615416</v>
      </c>
      <c r="J73" s="72">
        <f>100*(SUM(Taulukko!M82:M84)-SUM(Taulukko!M70:M72))/SUM(Taulukko!M70:M72)</f>
        <v>6.876227897838918</v>
      </c>
      <c r="K73" s="72">
        <f>100*(SUM(Taulukko!N82:N84)-SUM(Taulukko!N70:N72))/SUM(Taulukko!N70:N72)</f>
        <v>6.344015696533674</v>
      </c>
      <c r="L73" s="72">
        <f>100*(SUM(Taulukko!P82:P84)-SUM(Taulukko!P70:P72))/SUM(Taulukko!P70:P72)</f>
        <v>6.256445513922326</v>
      </c>
      <c r="M73" s="72">
        <f>100*(SUM(Taulukko!Q82:Q84)-SUM(Taulukko!Q70:Q72))/SUM(Taulukko!Q70:Q72)</f>
        <v>6.167684012076315</v>
      </c>
      <c r="N73" s="72">
        <f>100*(SUM(Taulukko!R82:R84)-SUM(Taulukko!R70:R72))/SUM(Taulukko!R70:R72)</f>
        <v>5.991079428661767</v>
      </c>
      <c r="O73" s="72">
        <f>100*(SUM(Taulukko!T82:T84)-SUM(Taulukko!T70:T72))/SUM(Taulukko!T70:T72)</f>
        <v>7.368535340740477</v>
      </c>
      <c r="P73" s="72">
        <f>100*(SUM(Taulukko!U82:U84)-SUM(Taulukko!U70:U72))/SUM(Taulukko!U70:U72)</f>
        <v>7.240167384080932</v>
      </c>
      <c r="Q73" s="72">
        <f>100*(SUM(Taulukko!V82:V84)-SUM(Taulukko!V70:V72))/SUM(Taulukko!V70:V72)</f>
        <v>5.606826508370816</v>
      </c>
      <c r="R73" s="72">
        <f>100*(SUM(Taulukko!X82:X84)-SUM(Taulukko!X70:X72))/SUM(Taulukko!X70:X72)</f>
        <v>6.15910739576496</v>
      </c>
      <c r="S73" s="72">
        <f>100*(SUM(Taulukko!Y82:Y84)-SUM(Taulukko!Y70:Y72))/SUM(Taulukko!Y70:Y72)</f>
        <v>6.114160045965177</v>
      </c>
      <c r="T73" s="72">
        <f>100*(SUM(Taulukko!Z82:Z84)-SUM(Taulukko!Z70:Z72))/SUM(Taulukko!Z70:Z72)</f>
        <v>5.771311334819823</v>
      </c>
      <c r="U73" s="72">
        <f>100*(SUM(Taulukko!AB82:AB84)-SUM(Taulukko!AB70:AB72))/SUM(Taulukko!AB70:AB72)</f>
        <v>6.6052120876074305</v>
      </c>
      <c r="V73" s="72">
        <f>100*(SUM(Taulukko!AC82:AC84)-SUM(Taulukko!AC70:AC72))/SUM(Taulukko!AC70:AC72)</f>
        <v>5.552291033936378</v>
      </c>
      <c r="W73" s="72">
        <f>100*(SUM(Taulukko!AD82:AD84)-SUM(Taulukko!AD70:AD72))/SUM(Taulukko!AD70:AD72)</f>
        <v>5.366856555446111</v>
      </c>
      <c r="X73" s="72">
        <f>100*(SUM(Taulukko!AF82:AF84)-SUM(Taulukko!AF70:AF72))/SUM(Taulukko!AF70:AF72)</f>
        <v>11.466605159972326</v>
      </c>
      <c r="Y73" s="72">
        <f>100*(SUM(Taulukko!AG82:AG84)-SUM(Taulukko!AG70:AG72))/SUM(Taulukko!AG70:AG72)</f>
        <v>11.699262552762233</v>
      </c>
      <c r="Z73" s="72">
        <f>100*(SUM(Taulukko!AH82:AH84)-SUM(Taulukko!AH70:AH72))/SUM(Taulukko!AH70:AH72)</f>
        <v>11.519983311930014</v>
      </c>
      <c r="AA73" s="72">
        <f>100*(SUM(Taulukko!AJ82:AJ84)-SUM(Taulukko!AJ70:AJ72))/SUM(Taulukko!AJ70:AJ72)</f>
        <v>8.028455284552843</v>
      </c>
      <c r="AB73" s="72">
        <f>100*(SUM(Taulukko!AK82:AK84)-SUM(Taulukko!AK70:AK72))/SUM(Taulukko!AK70:AK72)</f>
        <v>7.951570680628275</v>
      </c>
      <c r="AC73" s="72">
        <f>100*(SUM(Taulukko!AL82:AL84)-SUM(Taulukko!AL70:AL72))/SUM(Taulukko!AL70:AL72)</f>
        <v>7.647058823529404</v>
      </c>
    </row>
    <row r="74" spans="1:29" ht="12.75">
      <c r="A74" s="35">
        <v>2001</v>
      </c>
      <c r="B74" s="18" t="s">
        <v>122</v>
      </c>
      <c r="C74" s="72">
        <f>100*(SUM(Taulukko!D83:D85)-SUM(Taulukko!D71:D73))/SUM(Taulukko!D71:D73)</f>
        <v>5.904696132596673</v>
      </c>
      <c r="D74" s="72">
        <f>100*(SUM(Taulukko!E83:E85)-SUM(Taulukko!E71:E73))/SUM(Taulukko!E71:E73)</f>
        <v>5.940018738023488</v>
      </c>
      <c r="E74" s="72">
        <f>100*(SUM(Taulukko!F83:F85)-SUM(Taulukko!F71:F73))/SUM(Taulukko!F71:F73)</f>
        <v>5.723952963286829</v>
      </c>
      <c r="F74" s="72">
        <f>100*(SUM(Taulukko!H83:H85)-SUM(Taulukko!H71:H73))/SUM(Taulukko!H71:H73)</f>
        <v>4.37637525758794</v>
      </c>
      <c r="G74" s="72">
        <f>100*(SUM(Taulukko!I83:I85)-SUM(Taulukko!I71:I73))/SUM(Taulukko!I71:I73)</f>
        <v>3.9999999999999964</v>
      </c>
      <c r="H74" s="72">
        <f>100*(SUM(Taulukko!J83:J85)-SUM(Taulukko!J71:J73))/SUM(Taulukko!J71:J73)</f>
        <v>3.7291462217860567</v>
      </c>
      <c r="I74" s="72">
        <f>100*(SUM(Taulukko!L83:L85)-SUM(Taulukko!L71:L73))/SUM(Taulukko!L71:L73)</f>
        <v>5.806248027769024</v>
      </c>
      <c r="J74" s="72">
        <f>100*(SUM(Taulukko!M83:M85)-SUM(Taulukko!M71:M73))/SUM(Taulukko!M71:M73)</f>
        <v>5.769854132901139</v>
      </c>
      <c r="K74" s="72">
        <f>100*(SUM(Taulukko!N83:N85)-SUM(Taulukko!N71:N73))/SUM(Taulukko!N71:N73)</f>
        <v>5.578981511514774</v>
      </c>
      <c r="L74" s="72">
        <f>100*(SUM(Taulukko!P83:P85)-SUM(Taulukko!P71:P73))/SUM(Taulukko!P71:P73)</f>
        <v>6.064830951551076</v>
      </c>
      <c r="M74" s="72">
        <f>100*(SUM(Taulukko!Q83:Q85)-SUM(Taulukko!Q71:Q73))/SUM(Taulukko!Q71:Q73)</f>
        <v>6.179165286192743</v>
      </c>
      <c r="N74" s="72">
        <f>100*(SUM(Taulukko!R83:R85)-SUM(Taulukko!R71:R73))/SUM(Taulukko!R71:R73)</f>
        <v>5.928125655548567</v>
      </c>
      <c r="O74" s="72">
        <f>100*(SUM(Taulukko!T83:T85)-SUM(Taulukko!T71:T73))/SUM(Taulukko!T71:T73)</f>
        <v>6.775331030512393</v>
      </c>
      <c r="P74" s="72">
        <f>100*(SUM(Taulukko!U83:U85)-SUM(Taulukko!U71:U73))/SUM(Taulukko!U71:U73)</f>
        <v>6.630097624115712</v>
      </c>
      <c r="Q74" s="72">
        <f>100*(SUM(Taulukko!V83:V85)-SUM(Taulukko!V71:V73))/SUM(Taulukko!V71:V73)</f>
        <v>5.460533899840261</v>
      </c>
      <c r="R74" s="72">
        <f>100*(SUM(Taulukko!X83:X85)-SUM(Taulukko!X71:X73))/SUM(Taulukko!X71:X73)</f>
        <v>6.018292257208688</v>
      </c>
      <c r="S74" s="72">
        <f>100*(SUM(Taulukko!Y83:Y85)-SUM(Taulukko!Y71:Y73))/SUM(Taulukko!Y71:Y73)</f>
        <v>6.009298657773227</v>
      </c>
      <c r="T74" s="72">
        <f>100*(SUM(Taulukko!Z83:Z85)-SUM(Taulukko!Z71:Z73))/SUM(Taulukko!Z71:Z73)</f>
        <v>5.7644250187998844</v>
      </c>
      <c r="U74" s="72">
        <f>100*(SUM(Taulukko!AB83:AB85)-SUM(Taulukko!AB71:AB73))/SUM(Taulukko!AB71:AB73)</f>
        <v>6.284457973955705</v>
      </c>
      <c r="V74" s="72">
        <f>100*(SUM(Taulukko!AC83:AC85)-SUM(Taulukko!AC71:AC73))/SUM(Taulukko!AC71:AC73)</f>
        <v>5.462131000404356</v>
      </c>
      <c r="W74" s="72">
        <f>100*(SUM(Taulukko!AD83:AD85)-SUM(Taulukko!AD71:AD73))/SUM(Taulukko!AD71:AD73)</f>
        <v>5.29861712456375</v>
      </c>
      <c r="X74" s="72">
        <f>100*(SUM(Taulukko!AF83:AF85)-SUM(Taulukko!AF71:AF73))/SUM(Taulukko!AF71:AF73)</f>
        <v>11.70100099074169</v>
      </c>
      <c r="Y74" s="72">
        <f>100*(SUM(Taulukko!AG83:AG85)-SUM(Taulukko!AG71:AG73))/SUM(Taulukko!AG71:AG73)</f>
        <v>11.788650744126048</v>
      </c>
      <c r="Z74" s="72">
        <f>100*(SUM(Taulukko!AH83:AH85)-SUM(Taulukko!AH71:AH73))/SUM(Taulukko!AH71:AH73)</f>
        <v>11.530597412665323</v>
      </c>
      <c r="AA74" s="72">
        <f>100*(SUM(Taulukko!AJ83:AJ85)-SUM(Taulukko!AJ71:AJ73))/SUM(Taulukko!AJ71:AJ73)</f>
        <v>6.796448087431705</v>
      </c>
      <c r="AB74" s="72">
        <f>100*(SUM(Taulukko!AK83:AK85)-SUM(Taulukko!AK71:AK73))/SUM(Taulukko!AK71:AK73)</f>
        <v>6.932296728215108</v>
      </c>
      <c r="AC74" s="72">
        <f>100*(SUM(Taulukko!AL83:AL85)-SUM(Taulukko!AL71:AL73))/SUM(Taulukko!AL71:AL73)</f>
        <v>7.066450567260925</v>
      </c>
    </row>
    <row r="75" spans="1:29" ht="12.75">
      <c r="A75" s="35">
        <v>2001</v>
      </c>
      <c r="B75" s="4" t="s">
        <v>123</v>
      </c>
      <c r="C75" s="72">
        <f>100*(SUM(Taulukko!D84:D86)-SUM(Taulukko!D72:D74))/SUM(Taulukko!D72:D74)</f>
        <v>5.450874831763119</v>
      </c>
      <c r="D75" s="72">
        <f>100*(SUM(Taulukko!E84:E86)-SUM(Taulukko!E72:E74))/SUM(Taulukko!E72:E74)</f>
        <v>5.407157886546298</v>
      </c>
      <c r="E75" s="72">
        <f>100*(SUM(Taulukko!F84:F86)-SUM(Taulukko!F72:F74))/SUM(Taulukko!F72:F74)</f>
        <v>5.196854475762157</v>
      </c>
      <c r="F75" s="72">
        <f>100*(SUM(Taulukko!H84:H86)-SUM(Taulukko!H72:H74))/SUM(Taulukko!H72:H74)</f>
        <v>3.682111077017494</v>
      </c>
      <c r="G75" s="72">
        <f>100*(SUM(Taulukko!I84:I86)-SUM(Taulukko!I72:I74))/SUM(Taulukko!I72:I74)</f>
        <v>3.4910277324632917</v>
      </c>
      <c r="H75" s="72">
        <f>100*(SUM(Taulukko!J84:J86)-SUM(Taulukko!J72:J74))/SUM(Taulukko!J72:J74)</f>
        <v>3.419081732334744</v>
      </c>
      <c r="I75" s="72">
        <f>100*(SUM(Taulukko!L84:L86)-SUM(Taulukko!L72:L74))/SUM(Taulukko!L72:L74)</f>
        <v>4.328869511055757</v>
      </c>
      <c r="J75" s="72">
        <f>100*(SUM(Taulukko!M84:M86)-SUM(Taulukko!M72:M74))/SUM(Taulukko!M72:M74)</f>
        <v>4.665379665379665</v>
      </c>
      <c r="K75" s="72">
        <f>100*(SUM(Taulukko!N84:N86)-SUM(Taulukko!N72:N74))/SUM(Taulukko!N72:N74)</f>
        <v>4.760373110324867</v>
      </c>
      <c r="L75" s="72">
        <f>100*(SUM(Taulukko!P84:P86)-SUM(Taulukko!P72:P74))/SUM(Taulukko!P72:P74)</f>
        <v>5.643265031911304</v>
      </c>
      <c r="M75" s="72">
        <f>100*(SUM(Taulukko!Q84:Q86)-SUM(Taulukko!Q72:Q74))/SUM(Taulukko!Q72:Q74)</f>
        <v>5.878441802252816</v>
      </c>
      <c r="N75" s="72">
        <f>100*(SUM(Taulukko!R84:R86)-SUM(Taulukko!R72:R74))/SUM(Taulukko!R72:R74)</f>
        <v>5.785657464039326</v>
      </c>
      <c r="O75" s="72">
        <f>100*(SUM(Taulukko!T84:T86)-SUM(Taulukko!T72:T74))/SUM(Taulukko!T72:T74)</f>
        <v>4.514625578240763</v>
      </c>
      <c r="P75" s="72">
        <f>100*(SUM(Taulukko!U84:U86)-SUM(Taulukko!U72:U74))/SUM(Taulukko!U72:U74)</f>
        <v>5.315558058295672</v>
      </c>
      <c r="Q75" s="72">
        <f>100*(SUM(Taulukko!V84:V86)-SUM(Taulukko!V72:V74))/SUM(Taulukko!V72:V74)</f>
        <v>5.309070658761095</v>
      </c>
      <c r="R75" s="72">
        <f>100*(SUM(Taulukko!X84:X86)-SUM(Taulukko!X72:X74))/SUM(Taulukko!X72:X74)</f>
        <v>6.002873170064308</v>
      </c>
      <c r="S75" s="72">
        <f>100*(SUM(Taulukko!Y84:Y86)-SUM(Taulukko!Y72:Y74))/SUM(Taulukko!Y72:Y74)</f>
        <v>5.883507403857799</v>
      </c>
      <c r="T75" s="72">
        <f>100*(SUM(Taulukko!Z84:Z86)-SUM(Taulukko!Z72:Z74))/SUM(Taulukko!Z72:Z74)</f>
        <v>5.7118482854649475</v>
      </c>
      <c r="U75" s="72">
        <f>100*(SUM(Taulukko!AB84:AB86)-SUM(Taulukko!AB72:AB74))/SUM(Taulukko!AB72:AB74)</f>
        <v>5.280985870056134</v>
      </c>
      <c r="V75" s="72">
        <f>100*(SUM(Taulukko!AC84:AC86)-SUM(Taulukko!AC72:AC74))/SUM(Taulukko!AC72:AC74)</f>
        <v>5.126010336964121</v>
      </c>
      <c r="W75" s="72">
        <f>100*(SUM(Taulukko!AD84:AD86)-SUM(Taulukko!AD72:AD74))/SUM(Taulukko!AD72:AD74)</f>
        <v>5.197892111088624</v>
      </c>
      <c r="X75" s="72">
        <f>100*(SUM(Taulukko!AF84:AF86)-SUM(Taulukko!AF72:AF74))/SUM(Taulukko!AF72:AF74)</f>
        <v>11.712098211339189</v>
      </c>
      <c r="Y75" s="72">
        <f>100*(SUM(Taulukko!AG84:AG86)-SUM(Taulukko!AG72:AG74))/SUM(Taulukko!AG72:AG74)</f>
        <v>11.761032472939226</v>
      </c>
      <c r="Z75" s="72">
        <f>100*(SUM(Taulukko!AH84:AH86)-SUM(Taulukko!AH72:AH74))/SUM(Taulukko!AH72:AH74)</f>
        <v>11.508854811813261</v>
      </c>
      <c r="AA75" s="72">
        <f>100*(SUM(Taulukko!AJ84:AJ86)-SUM(Taulukko!AJ72:AJ74))/SUM(Taulukko!AJ72:AJ74)</f>
        <v>6.682180851063837</v>
      </c>
      <c r="AB75" s="72">
        <f>100*(SUM(Taulukko!AK84:AK86)-SUM(Taulukko!AK72:AK74))/SUM(Taulukko!AK72:AK74)</f>
        <v>6.600128783000626</v>
      </c>
      <c r="AC75" s="72">
        <f>100*(SUM(Taulukko!AL84:AL86)-SUM(Taulukko!AL72:AL74))/SUM(Taulukko!AL72:AL74)</f>
        <v>6.426735218508997</v>
      </c>
    </row>
    <row r="76" spans="1:29" ht="12.75">
      <c r="A76" s="35">
        <v>2002</v>
      </c>
      <c r="B76" s="4" t="s">
        <v>97</v>
      </c>
      <c r="C76" s="72">
        <f>100*(SUM(Taulukko!D85:D87)-SUM(Taulukko!D73:D75))/SUM(Taulukko!D73:D75)</f>
        <v>4.832214765100663</v>
      </c>
      <c r="D76" s="72">
        <f>100*(SUM(Taulukko!E85:E87)-SUM(Taulukko!E73:E75))/SUM(Taulukko!E73:E75)</f>
        <v>4.604969043981662</v>
      </c>
      <c r="E76" s="72">
        <f>100*(SUM(Taulukko!F85:F87)-SUM(Taulukko!F73:F75))/SUM(Taulukko!F73:F75)</f>
        <v>4.569895931152487</v>
      </c>
      <c r="F76" s="72">
        <f>100*(SUM(Taulukko!H85:H87)-SUM(Taulukko!H73:H75))/SUM(Taulukko!H73:H75)</f>
        <v>2.7013269080666436</v>
      </c>
      <c r="G76" s="72">
        <f>100*(SUM(Taulukko!I85:I87)-SUM(Taulukko!I73:I75))/SUM(Taulukko!I73:I75)</f>
        <v>2.9879831113998017</v>
      </c>
      <c r="H76" s="72">
        <f>100*(SUM(Taulukko!J85:J87)-SUM(Taulukko!J73:J75))/SUM(Taulukko!J73:J75)</f>
        <v>3.145265888456565</v>
      </c>
      <c r="I76" s="72">
        <f>100*(SUM(Taulukko!L85:L87)-SUM(Taulukko!L73:L75))/SUM(Taulukko!L73:L75)</f>
        <v>2.5379037574159677</v>
      </c>
      <c r="J76" s="72">
        <f>100*(SUM(Taulukko!M85:M87)-SUM(Taulukko!M73:M75))/SUM(Taulukko!M73:M75)</f>
        <v>3.373647358370472</v>
      </c>
      <c r="K76" s="72">
        <f>100*(SUM(Taulukko!N85:N87)-SUM(Taulukko!N73:N75))/SUM(Taulukko!N73:N75)</f>
        <v>4.021704436642185</v>
      </c>
      <c r="L76" s="72">
        <f>100*(SUM(Taulukko!P85:P87)-SUM(Taulukko!P73:P75))/SUM(Taulukko!P73:P75)</f>
        <v>5.774975107865907</v>
      </c>
      <c r="M76" s="72">
        <f>100*(SUM(Taulukko!Q85:Q87)-SUM(Taulukko!Q73:Q75))/SUM(Taulukko!Q73:Q75)</f>
        <v>5.726887951205914</v>
      </c>
      <c r="N76" s="72">
        <f>100*(SUM(Taulukko!R85:R87)-SUM(Taulukko!R73:R75))/SUM(Taulukko!R73:R75)</f>
        <v>5.5838007846697595</v>
      </c>
      <c r="O76" s="72">
        <f>100*(SUM(Taulukko!T85:T87)-SUM(Taulukko!T73:T75))/SUM(Taulukko!T73:T75)</f>
        <v>4.284346577309708</v>
      </c>
      <c r="P76" s="72">
        <f>100*(SUM(Taulukko!U85:U87)-SUM(Taulukko!U73:U75))/SUM(Taulukko!U73:U75)</f>
        <v>5.20148959016688</v>
      </c>
      <c r="Q76" s="72">
        <f>100*(SUM(Taulukko!V85:V87)-SUM(Taulukko!V73:V75))/SUM(Taulukko!V73:V75)</f>
        <v>5.209691721871583</v>
      </c>
      <c r="R76" s="72">
        <f>100*(SUM(Taulukko!X85:X87)-SUM(Taulukko!X73:X75))/SUM(Taulukko!X73:X75)</f>
        <v>5.854107069881487</v>
      </c>
      <c r="S76" s="72">
        <f>100*(SUM(Taulukko!Y85:Y87)-SUM(Taulukko!Y73:Y75))/SUM(Taulukko!Y73:Y75)</f>
        <v>5.617290575192612</v>
      </c>
      <c r="T76" s="72">
        <f>100*(SUM(Taulukko!Z85:Z87)-SUM(Taulukko!Z73:Z75))/SUM(Taulukko!Z73:Z75)</f>
        <v>5.628474492467934</v>
      </c>
      <c r="U76" s="72">
        <f>100*(SUM(Taulukko!AB85:AB87)-SUM(Taulukko!AB73:AB75))/SUM(Taulukko!AB73:AB75)</f>
        <v>5.095077188100442</v>
      </c>
      <c r="V76" s="72">
        <f>100*(SUM(Taulukko!AC85:AC87)-SUM(Taulukko!AC73:AC75))/SUM(Taulukko!AC73:AC75)</f>
        <v>5.043006032226065</v>
      </c>
      <c r="W76" s="72">
        <f>100*(SUM(Taulukko!AD85:AD87)-SUM(Taulukko!AD73:AD75))/SUM(Taulukko!AD73:AD75)</f>
        <v>5.105427218327139</v>
      </c>
      <c r="X76" s="72">
        <f>100*(SUM(Taulukko!AF85:AF87)-SUM(Taulukko!AF73:AF75))/SUM(Taulukko!AF73:AF75)</f>
        <v>11.708560781878203</v>
      </c>
      <c r="Y76" s="72">
        <f>100*(SUM(Taulukko!AG85:AG87)-SUM(Taulukko!AG73:AG75))/SUM(Taulukko!AG73:AG75)</f>
        <v>11.641251624766184</v>
      </c>
      <c r="Z76" s="72">
        <f>100*(SUM(Taulukko!AH85:AH87)-SUM(Taulukko!AH73:AH75))/SUM(Taulukko!AH73:AH75)</f>
        <v>11.455102467984704</v>
      </c>
      <c r="AA76" s="72">
        <f>100*(SUM(Taulukko!AJ85:AJ87)-SUM(Taulukko!AJ73:AJ75))/SUM(Taulukko!AJ73:AJ75)</f>
        <v>5.766062602965404</v>
      </c>
      <c r="AB76" s="72">
        <f>100*(SUM(Taulukko!AK85:AK87)-SUM(Taulukko!AK73:AK75))/SUM(Taulukko!AK73:AK75)</f>
        <v>5.730659025787965</v>
      </c>
      <c r="AC76" s="72">
        <f>100*(SUM(Taulukko!AL85:AL87)-SUM(Taulukko!AL73:AL75))/SUM(Taulukko!AL73:AL75)</f>
        <v>5.762496020375683</v>
      </c>
    </row>
    <row r="77" spans="1:29" ht="12.75">
      <c r="A77" s="35">
        <v>2002</v>
      </c>
      <c r="B77" s="4" t="s">
        <v>101</v>
      </c>
      <c r="C77" s="72">
        <f>100*(SUM(Taulukko!D86:D88)-SUM(Taulukko!D74:D76))/SUM(Taulukko!D74:D76)</f>
        <v>2.9129427341939604</v>
      </c>
      <c r="D77" s="72">
        <f>100*(SUM(Taulukko!E86:E88)-SUM(Taulukko!E74:E76))/SUM(Taulukko!E74:E76)</f>
        <v>3.4680700681961545</v>
      </c>
      <c r="E77" s="72">
        <f>100*(SUM(Taulukko!F86:F88)-SUM(Taulukko!F74:F76))/SUM(Taulukko!F74:F76)</f>
        <v>3.982200600761653</v>
      </c>
      <c r="F77" s="72">
        <f>100*(SUM(Taulukko!H86:H88)-SUM(Taulukko!H74:H76))/SUM(Taulukko!H74:H76)</f>
        <v>-0.39054742834445955</v>
      </c>
      <c r="G77" s="72">
        <f>100*(SUM(Taulukko!I86:I88)-SUM(Taulukko!I74:I76))/SUM(Taulukko!I74:I76)</f>
        <v>0.9545020680878141</v>
      </c>
      <c r="H77" s="72">
        <f>100*(SUM(Taulukko!J86:J88)-SUM(Taulukko!J74:J76))/SUM(Taulukko!J74:J76)</f>
        <v>2.9402261712439492</v>
      </c>
      <c r="I77" s="72">
        <f>100*(SUM(Taulukko!L86:L88)-SUM(Taulukko!L74:L76))/SUM(Taulukko!L74:L76)</f>
        <v>-1.7099863201094392</v>
      </c>
      <c r="J77" s="72">
        <f>100*(SUM(Taulukko!M86:M88)-SUM(Taulukko!M74:M76))/SUM(Taulukko!M74:M76)</f>
        <v>2.334384858044157</v>
      </c>
      <c r="K77" s="72">
        <f>100*(SUM(Taulukko!N86:N88)-SUM(Taulukko!N74:N76))/SUM(Taulukko!N74:N76)</f>
        <v>3.326996197718631</v>
      </c>
      <c r="L77" s="72">
        <f>100*(SUM(Taulukko!P86:P88)-SUM(Taulukko!P74:P76))/SUM(Taulukko!P74:P76)</f>
        <v>5.011464133639067</v>
      </c>
      <c r="M77" s="72">
        <f>100*(SUM(Taulukko!Q86:Q88)-SUM(Taulukko!Q74:Q76))/SUM(Taulukko!Q74:Q76)</f>
        <v>5.164422012206108</v>
      </c>
      <c r="N77" s="72">
        <f>100*(SUM(Taulukko!R86:R88)-SUM(Taulukko!R74:R76))/SUM(Taulukko!R74:R76)</f>
        <v>5.366283176421651</v>
      </c>
      <c r="O77" s="72">
        <f>100*(SUM(Taulukko!T86:T88)-SUM(Taulukko!T74:T76))/SUM(Taulukko!T74:T76)</f>
        <v>-2.3286550443703296</v>
      </c>
      <c r="P77" s="72">
        <f>100*(SUM(Taulukko!U86:U88)-SUM(Taulukko!U74:U76))/SUM(Taulukko!U74:U76)</f>
        <v>-0.9197221435345309</v>
      </c>
      <c r="Q77" s="72">
        <f>100*(SUM(Taulukko!V86:V88)-SUM(Taulukko!V74:V76))/SUM(Taulukko!V74:V76)</f>
        <v>5.203547179368942</v>
      </c>
      <c r="R77" s="72">
        <f>100*(SUM(Taulukko!X86:X88)-SUM(Taulukko!X74:X76))/SUM(Taulukko!X74:X76)</f>
        <v>5.012996658002256</v>
      </c>
      <c r="S77" s="72">
        <f>100*(SUM(Taulukko!Y86:Y88)-SUM(Taulukko!Y74:Y76))/SUM(Taulukko!Y74:Y76)</f>
        <v>5.2206889422952605</v>
      </c>
      <c r="T77" s="72">
        <f>100*(SUM(Taulukko!Z86:Z88)-SUM(Taulukko!Z74:Z76))/SUM(Taulukko!Z74:Z76)</f>
        <v>5.540466609907775</v>
      </c>
      <c r="U77" s="72">
        <f>100*(SUM(Taulukko!AB86:AB88)-SUM(Taulukko!AB74:AB76))/SUM(Taulukko!AB74:AB76)</f>
        <v>4.6830478361436185</v>
      </c>
      <c r="V77" s="72">
        <f>100*(SUM(Taulukko!AC86:AC88)-SUM(Taulukko!AC74:AC76))/SUM(Taulukko!AC74:AC76)</f>
        <v>4.940929649786792</v>
      </c>
      <c r="W77" s="72">
        <f>100*(SUM(Taulukko!AD86:AD88)-SUM(Taulukko!AD74:AD76))/SUM(Taulukko!AD74:AD76)</f>
        <v>5.044021492846516</v>
      </c>
      <c r="X77" s="72">
        <f>100*(SUM(Taulukko!AF86:AF88)-SUM(Taulukko!AF74:AF76))/SUM(Taulukko!AF74:AF76)</f>
        <v>11.253246753246762</v>
      </c>
      <c r="Y77" s="72">
        <f>100*(SUM(Taulukko!AG86:AG88)-SUM(Taulukko!AG74:AG76))/SUM(Taulukko!AG74:AG76)</f>
        <v>11.346664740646741</v>
      </c>
      <c r="Z77" s="72">
        <f>100*(SUM(Taulukko!AH86:AH88)-SUM(Taulukko!AH74:AH76))/SUM(Taulukko!AH74:AH76)</f>
        <v>11.377862691369808</v>
      </c>
      <c r="AA77" s="72">
        <f>100*(SUM(Taulukko!AJ86:AJ88)-SUM(Taulukko!AJ74:AJ76))/SUM(Taulukko!AJ74:AJ76)</f>
        <v>4.530638852672744</v>
      </c>
      <c r="AB77" s="72">
        <f>100*(SUM(Taulukko!AK86:AK88)-SUM(Taulukko!AK74:AK76))/SUM(Taulukko!AK74:AK76)</f>
        <v>4.4996853366897644</v>
      </c>
      <c r="AC77" s="72">
        <f>100*(SUM(Taulukko!AL86:AL88)-SUM(Taulukko!AL74:AL76))/SUM(Taulukko!AL74:AL76)</f>
        <v>5.141955835962149</v>
      </c>
    </row>
    <row r="78" spans="1:29" ht="12.75">
      <c r="A78" s="35">
        <v>2002</v>
      </c>
      <c r="B78" s="4" t="s">
        <v>105</v>
      </c>
      <c r="C78" s="72">
        <f>100*(SUM(Taulukko!D87:D89)-SUM(Taulukko!D75:D77))/SUM(Taulukko!D75:D77)</f>
        <v>2.8062066688676133</v>
      </c>
      <c r="D78" s="72">
        <f>100*(SUM(Taulukko!E87:E89)-SUM(Taulukko!E75:E77))/SUM(Taulukko!E75:E77)</f>
        <v>3.203060772781887</v>
      </c>
      <c r="E78" s="72">
        <f>100*(SUM(Taulukko!F87:F89)-SUM(Taulukko!F75:F77))/SUM(Taulukko!F75:F77)</f>
        <v>3.6119930348290192</v>
      </c>
      <c r="F78" s="72">
        <f>100*(SUM(Taulukko!H87:H89)-SUM(Taulukko!H75:H77))/SUM(Taulukko!H75:H77)</f>
        <v>-0.9393040018264229</v>
      </c>
      <c r="G78" s="72">
        <f>100*(SUM(Taulukko!I87:I89)-SUM(Taulukko!I75:I77))/SUM(Taulukko!I75:I77)</f>
        <v>-0.15683814303640428</v>
      </c>
      <c r="H78" s="72">
        <f>100*(SUM(Taulukko!J87:J89)-SUM(Taulukko!J75:J77))/SUM(Taulukko!J75:J77)</f>
        <v>2.7688345138441797</v>
      </c>
      <c r="I78" s="72">
        <f>100*(SUM(Taulukko!L87:L89)-SUM(Taulukko!L75:L77))/SUM(Taulukko!L75:L77)</f>
        <v>0.3918774492340658</v>
      </c>
      <c r="J78" s="72">
        <f>100*(SUM(Taulukko!M87:M89)-SUM(Taulukko!M75:M77))/SUM(Taulukko!M75:M77)</f>
        <v>2.2869674185463515</v>
      </c>
      <c r="K78" s="72">
        <f>100*(SUM(Taulukko!N87:N89)-SUM(Taulukko!N75:N77))/SUM(Taulukko!N75:N77)</f>
        <v>2.7707808564231593</v>
      </c>
      <c r="L78" s="72">
        <f>100*(SUM(Taulukko!P87:P89)-SUM(Taulukko!P75:P77))/SUM(Taulukko!P75:P77)</f>
        <v>5.066225165562899</v>
      </c>
      <c r="M78" s="72">
        <f>100*(SUM(Taulukko!Q87:Q89)-SUM(Taulukko!Q75:Q77))/SUM(Taulukko!Q75:Q77)</f>
        <v>5.111158148604273</v>
      </c>
      <c r="N78" s="72">
        <f>100*(SUM(Taulukko!R87:R89)-SUM(Taulukko!R75:R77))/SUM(Taulukko!R75:R77)</f>
        <v>5.187277337355982</v>
      </c>
      <c r="O78" s="72">
        <f>100*(SUM(Taulukko!T87:T89)-SUM(Taulukko!T75:T77))/SUM(Taulukko!T75:T77)</f>
        <v>-3.1481917775945334</v>
      </c>
      <c r="P78" s="72">
        <f>100*(SUM(Taulukko!U87:U89)-SUM(Taulukko!U75:U77))/SUM(Taulukko!U75:U77)</f>
        <v>-3.263554144991163</v>
      </c>
      <c r="Q78" s="72">
        <f>100*(SUM(Taulukko!V87:V89)-SUM(Taulukko!V75:V77))/SUM(Taulukko!V75:V77)</f>
        <v>5.294262337527835</v>
      </c>
      <c r="R78" s="72">
        <f>100*(SUM(Taulukko!X87:X89)-SUM(Taulukko!X75:X77))/SUM(Taulukko!X75:X77)</f>
        <v>5.213190080410861</v>
      </c>
      <c r="S78" s="72">
        <f>100*(SUM(Taulukko!Y87:Y89)-SUM(Taulukko!Y75:Y77))/SUM(Taulukko!Y75:Y77)</f>
        <v>5.397708990282527</v>
      </c>
      <c r="T78" s="72">
        <f>100*(SUM(Taulukko!Z87:Z89)-SUM(Taulukko!Z75:Z77))/SUM(Taulukko!Z75:Z77)</f>
        <v>5.467667622515071</v>
      </c>
      <c r="U78" s="72">
        <f>100*(SUM(Taulukko!AB87:AB89)-SUM(Taulukko!AB75:AB77))/SUM(Taulukko!AB75:AB77)</f>
        <v>5.008295313148075</v>
      </c>
      <c r="V78" s="72">
        <f>100*(SUM(Taulukko!AC87:AC89)-SUM(Taulukko!AC75:AC77))/SUM(Taulukko!AC75:AC77)</f>
        <v>5.1521173638375775</v>
      </c>
      <c r="W78" s="72">
        <f>100*(SUM(Taulukko!AD87:AD89)-SUM(Taulukko!AD75:AD77))/SUM(Taulukko!AD75:AD77)</f>
        <v>4.998662080126891</v>
      </c>
      <c r="X78" s="72">
        <f>100*(SUM(Taulukko!AF87:AF89)-SUM(Taulukko!AF75:AF77))/SUM(Taulukko!AF75:AF77)</f>
        <v>11.33664506365759</v>
      </c>
      <c r="Y78" s="72">
        <f>100*(SUM(Taulukko!AG87:AG89)-SUM(Taulukko!AG75:AG77))/SUM(Taulukko!AG75:AG77)</f>
        <v>11.488063519960624</v>
      </c>
      <c r="Z78" s="72">
        <f>100*(SUM(Taulukko!AH87:AH89)-SUM(Taulukko!AH75:AH77))/SUM(Taulukko!AH75:AH77)</f>
        <v>11.284160576896126</v>
      </c>
      <c r="AA78" s="72">
        <f>100*(SUM(Taulukko!AJ87:AJ89)-SUM(Taulukko!AJ75:AJ77))/SUM(Taulukko!AJ75:AJ77)</f>
        <v>4.427083333333322</v>
      </c>
      <c r="AB78" s="72">
        <f>100*(SUM(Taulukko!AK87:AK89)-SUM(Taulukko!AK75:AK77))/SUM(Taulukko!AK75:AK77)</f>
        <v>4.779756326148064</v>
      </c>
      <c r="AC78" s="72">
        <f>100*(SUM(Taulukko!AL87:AL89)-SUM(Taulukko!AL75:AL77))/SUM(Taulukko!AL75:AL77)</f>
        <v>4.727614276768949</v>
      </c>
    </row>
    <row r="79" spans="1:29" ht="12.75">
      <c r="A79" s="35">
        <v>2002</v>
      </c>
      <c r="B79" s="4" t="s">
        <v>109</v>
      </c>
      <c r="C79" s="72">
        <f>100*(SUM(Taulukko!D88:D90)-SUM(Taulukko!D76:D78))/SUM(Taulukko!D76:D78)</f>
        <v>2.658022690437616</v>
      </c>
      <c r="D79" s="72">
        <f>100*(SUM(Taulukko!E88:E90)-SUM(Taulukko!E76:E78))/SUM(Taulukko!E76:E78)</f>
        <v>3.1415770496548556</v>
      </c>
      <c r="E79" s="72">
        <f>100*(SUM(Taulukko!F88:F90)-SUM(Taulukko!F76:F78))/SUM(Taulukko!F76:F78)</f>
        <v>3.500946969696972</v>
      </c>
      <c r="F79" s="72">
        <f>100*(SUM(Taulukko!H88:H90)-SUM(Taulukko!H76:H78))/SUM(Taulukko!H76:H78)</f>
        <v>-0.7865421040803842</v>
      </c>
      <c r="G79" s="72">
        <f>100*(SUM(Taulukko!I88:I90)-SUM(Taulukko!I76:I78))/SUM(Taulukko!I76:I78)</f>
        <v>-0.9003415088481943</v>
      </c>
      <c r="H79" s="72">
        <f>100*(SUM(Taulukko!J88:J90)-SUM(Taulukko!J76:J78))/SUM(Taulukko!J76:J78)</f>
        <v>2.59948652118099</v>
      </c>
      <c r="I79" s="72">
        <f>100*(SUM(Taulukko!L88:L90)-SUM(Taulukko!L76:L78))/SUM(Taulukko!L76:L78)</f>
        <v>0.9417509591907879</v>
      </c>
      <c r="J79" s="72">
        <f>100*(SUM(Taulukko!M88:M90)-SUM(Taulukko!M76:M78))/SUM(Taulukko!M76:M78)</f>
        <v>1.8408736349453907</v>
      </c>
      <c r="K79" s="72">
        <f>100*(SUM(Taulukko!N88:N90)-SUM(Taulukko!N76:N78))/SUM(Taulukko!N76:N78)</f>
        <v>2.3175696836830495</v>
      </c>
      <c r="L79" s="72">
        <f>100*(SUM(Taulukko!P88:P90)-SUM(Taulukko!P76:P78))/SUM(Taulukko!P76:P78)</f>
        <v>4.680851063829791</v>
      </c>
      <c r="M79" s="72">
        <f>100*(SUM(Taulukko!Q88:Q90)-SUM(Taulukko!Q76:Q78))/SUM(Taulukko!Q76:Q78)</f>
        <v>4.876126162065211</v>
      </c>
      <c r="N79" s="72">
        <f>100*(SUM(Taulukko!R88:R90)-SUM(Taulukko!R76:R78))/SUM(Taulukko!R76:R78)</f>
        <v>5.069025779635074</v>
      </c>
      <c r="O79" s="72">
        <f>100*(SUM(Taulukko!T88:T90)-SUM(Taulukko!T76:T78))/SUM(Taulukko!T76:T78)</f>
        <v>-3.9209615222225365</v>
      </c>
      <c r="P79" s="72">
        <f>100*(SUM(Taulukko!U88:U90)-SUM(Taulukko!U76:U78))/SUM(Taulukko!U76:U78)</f>
        <v>-4.827562092798296</v>
      </c>
      <c r="Q79" s="72">
        <f>100*(SUM(Taulukko!V88:V90)-SUM(Taulukko!V76:V78))/SUM(Taulukko!V76:V78)</f>
        <v>5.4049693449499845</v>
      </c>
      <c r="R79" s="72">
        <f>100*(SUM(Taulukko!X88:X90)-SUM(Taulukko!X76:X78))/SUM(Taulukko!X76:X78)</f>
        <v>4.988692297459092</v>
      </c>
      <c r="S79" s="72">
        <f>100*(SUM(Taulukko!Y88:Y90)-SUM(Taulukko!Y76:Y78))/SUM(Taulukko!Y76:Y78)</f>
        <v>5.377322520802166</v>
      </c>
      <c r="T79" s="72">
        <f>100*(SUM(Taulukko!Z88:Z90)-SUM(Taulukko!Z76:Z78))/SUM(Taulukko!Z76:Z78)</f>
        <v>5.4041398597810195</v>
      </c>
      <c r="U79" s="72">
        <f>100*(SUM(Taulukko!AB88:AB90)-SUM(Taulukko!AB76:AB78))/SUM(Taulukko!AB76:AB78)</f>
        <v>4.5434976984468936</v>
      </c>
      <c r="V79" s="72">
        <f>100*(SUM(Taulukko!AC88:AC90)-SUM(Taulukko!AC76:AC78))/SUM(Taulukko!AC76:AC78)</f>
        <v>4.879726632442147</v>
      </c>
      <c r="W79" s="72">
        <f>100*(SUM(Taulukko!AD88:AD90)-SUM(Taulukko!AD76:AD78))/SUM(Taulukko!AD76:AD78)</f>
        <v>4.947939241579276</v>
      </c>
      <c r="X79" s="72">
        <f>100*(SUM(Taulukko!AF88:AF90)-SUM(Taulukko!AF76:AF78))/SUM(Taulukko!AF76:AF78)</f>
        <v>11.161416690749121</v>
      </c>
      <c r="Y79" s="72">
        <f>100*(SUM(Taulukko!AG88:AG90)-SUM(Taulukko!AG76:AG78))/SUM(Taulukko!AG76:AG78)</f>
        <v>11.223420324165694</v>
      </c>
      <c r="Z79" s="72">
        <f>100*(SUM(Taulukko!AH88:AH90)-SUM(Taulukko!AH76:AH78))/SUM(Taulukko!AH76:AH78)</f>
        <v>11.171752074784813</v>
      </c>
      <c r="AA79" s="72">
        <f>100*(SUM(Taulukko!AJ88:AJ90)-SUM(Taulukko!AJ76:AJ78))/SUM(Taulukko!AJ76:AJ78)</f>
        <v>4.061400703549725</v>
      </c>
      <c r="AB79" s="72">
        <f>100*(SUM(Taulukko!AK88:AK90)-SUM(Taulukko!AK76:AK78))/SUM(Taulukko!AK76:AK78)</f>
        <v>4.098106178205523</v>
      </c>
      <c r="AC79" s="72">
        <f>100*(SUM(Taulukko!AL88:AL90)-SUM(Taulukko!AL76:AL78))/SUM(Taulukko!AL76:AL78)</f>
        <v>4.483188044831891</v>
      </c>
    </row>
    <row r="80" spans="1:29" ht="12.75">
      <c r="A80" s="35">
        <v>2002</v>
      </c>
      <c r="B80" s="4" t="s">
        <v>111</v>
      </c>
      <c r="C80" s="72">
        <f>100*(SUM(Taulukko!D89:D91)-SUM(Taulukko!D77:D79))/SUM(Taulukko!D77:D79)</f>
        <v>4.207841887153328</v>
      </c>
      <c r="D80" s="72">
        <f>100*(SUM(Taulukko!E89:E91)-SUM(Taulukko!E77:E79))/SUM(Taulukko!E77:E79)</f>
        <v>3.7839639939990017</v>
      </c>
      <c r="E80" s="72">
        <f>100*(SUM(Taulukko!F89:F91)-SUM(Taulukko!F77:F79))/SUM(Taulukko!F77:F79)</f>
        <v>3.5215188201213556</v>
      </c>
      <c r="F80" s="72">
        <f>100*(SUM(Taulukko!H89:H91)-SUM(Taulukko!H77:H79))/SUM(Taulukko!H77:H79)</f>
        <v>1.6822962869091558</v>
      </c>
      <c r="G80" s="72">
        <f>100*(SUM(Taulukko!I89:I91)-SUM(Taulukko!I77:I79))/SUM(Taulukko!I77:I79)</f>
        <v>0.1564945226917058</v>
      </c>
      <c r="H80" s="72">
        <f>100*(SUM(Taulukko!J89:J91)-SUM(Taulukko!J77:J79))/SUM(Taulukko!J77:J79)</f>
        <v>2.399232245681382</v>
      </c>
      <c r="I80" s="72">
        <f>100*(SUM(Taulukko!L89:L91)-SUM(Taulukko!L77:L79))/SUM(Taulukko!L77:L79)</f>
        <v>4.288107202680071</v>
      </c>
      <c r="J80" s="72">
        <f>100*(SUM(Taulukko!M89:M91)-SUM(Taulukko!M77:M79))/SUM(Taulukko!M77:M79)</f>
        <v>1.772939346811816</v>
      </c>
      <c r="K80" s="72">
        <f>100*(SUM(Taulukko!N89:N91)-SUM(Taulukko!N77:N79))/SUM(Taulukko!N77:N79)</f>
        <v>1.9638403990024973</v>
      </c>
      <c r="L80" s="72">
        <f>100*(SUM(Taulukko!P89:P91)-SUM(Taulukko!P77:P79))/SUM(Taulukko!P77:P79)</f>
        <v>5.539545308997763</v>
      </c>
      <c r="M80" s="72">
        <f>100*(SUM(Taulukko!Q89:Q91)-SUM(Taulukko!Q77:Q79))/SUM(Taulukko!Q77:Q79)</f>
        <v>5.60163189093445</v>
      </c>
      <c r="N80" s="72">
        <f>100*(SUM(Taulukko!R89:R91)-SUM(Taulukko!R77:R79))/SUM(Taulukko!R77:R79)</f>
        <v>4.997089537284134</v>
      </c>
      <c r="O80" s="72">
        <f>100*(SUM(Taulukko!T89:T91)-SUM(Taulukko!T77:T79))/SUM(Taulukko!T77:T79)</f>
        <v>0.6813174069349315</v>
      </c>
      <c r="P80" s="72">
        <f>100*(SUM(Taulukko!U89:U91)-SUM(Taulukko!U77:U79))/SUM(Taulukko!U77:U79)</f>
        <v>-0.7393252185673781</v>
      </c>
      <c r="Q80" s="72">
        <f>100*(SUM(Taulukko!V89:V91)-SUM(Taulukko!V77:V79))/SUM(Taulukko!V77:V79)</f>
        <v>5.4137505146150655</v>
      </c>
      <c r="R80" s="72">
        <f>100*(SUM(Taulukko!X89:X91)-SUM(Taulukko!X77:X79))/SUM(Taulukko!X77:X79)</f>
        <v>5.9175291605059925</v>
      </c>
      <c r="S80" s="72">
        <f>100*(SUM(Taulukko!Y89:Y91)-SUM(Taulukko!Y77:Y79))/SUM(Taulukko!Y77:Y79)</f>
        <v>5.604466188815997</v>
      </c>
      <c r="T80" s="72">
        <f>100*(SUM(Taulukko!Z89:Z91)-SUM(Taulukko!Z77:Z79))/SUM(Taulukko!Z77:Z79)</f>
        <v>5.330655820398052</v>
      </c>
      <c r="U80" s="72">
        <f>100*(SUM(Taulukko!AB89:AB91)-SUM(Taulukko!AB77:AB79))/SUM(Taulukko!AB77:AB79)</f>
        <v>4.856939869534335</v>
      </c>
      <c r="V80" s="72">
        <f>100*(SUM(Taulukko!AC89:AC91)-SUM(Taulukko!AC77:AC79))/SUM(Taulukko!AC77:AC79)</f>
        <v>5.010554774313599</v>
      </c>
      <c r="W80" s="72">
        <f>100*(SUM(Taulukko!AD89:AD91)-SUM(Taulukko!AD77:AD79))/SUM(Taulukko!AD77:AD79)</f>
        <v>4.891865539233715</v>
      </c>
      <c r="X80" s="72">
        <f>100*(SUM(Taulukko!AF89:AF91)-SUM(Taulukko!AF77:AF79))/SUM(Taulukko!AF77:AF79)</f>
        <v>11.330477432172348</v>
      </c>
      <c r="Y80" s="72">
        <f>100*(SUM(Taulukko!AG89:AG91)-SUM(Taulukko!AG77:AG79))/SUM(Taulukko!AG77:AG79)</f>
        <v>11.228030485996673</v>
      </c>
      <c r="Z80" s="72">
        <f>100*(SUM(Taulukko!AH89:AH91)-SUM(Taulukko!AH77:AH79))/SUM(Taulukko!AH77:AH79)</f>
        <v>11.040322827183509</v>
      </c>
      <c r="AA80" s="72">
        <f>100*(SUM(Taulukko!AJ89:AJ91)-SUM(Taulukko!AJ77:AJ79))/SUM(Taulukko!AJ77:AJ79)</f>
        <v>4.791731913560918</v>
      </c>
      <c r="AB80" s="72">
        <f>100*(SUM(Taulukko!AK89:AK91)-SUM(Taulukko!AK77:AK79))/SUM(Taulukko!AK77:AK79)</f>
        <v>4.813664596273292</v>
      </c>
      <c r="AC80" s="72">
        <f>100*(SUM(Taulukko!AL89:AL91)-SUM(Taulukko!AL77:AL79))/SUM(Taulukko!AL77:AL79)</f>
        <v>4.3397396156230625</v>
      </c>
    </row>
    <row r="81" spans="1:29" ht="12.75">
      <c r="A81" s="35">
        <v>2002</v>
      </c>
      <c r="B81" s="4" t="s">
        <v>113</v>
      </c>
      <c r="C81" s="72">
        <f>100*(SUM(Taulukko!D90:D92)-SUM(Taulukko!D78:D80))/SUM(Taulukko!D78:D80)</f>
        <v>3.5883748517200544</v>
      </c>
      <c r="D81" s="72">
        <f>100*(SUM(Taulukko!E90:E92)-SUM(Taulukko!E78:E80))/SUM(Taulukko!E78:E80)</f>
        <v>3.613155156635869</v>
      </c>
      <c r="E81" s="72">
        <f>100*(SUM(Taulukko!F90:F92)-SUM(Taulukko!F78:F80))/SUM(Taulukko!F78:F80)</f>
        <v>3.496968290893585</v>
      </c>
      <c r="F81" s="72">
        <f>100*(SUM(Taulukko!H90:H92)-SUM(Taulukko!H78:H80))/SUM(Taulukko!H78:H80)</f>
        <v>0.3852552315909436</v>
      </c>
      <c r="G81" s="72">
        <f>100*(SUM(Taulukko!I90:I92)-SUM(Taulukko!I78:I80))/SUM(Taulukko!I78:I80)</f>
        <v>0.5342551854179546</v>
      </c>
      <c r="H81" s="72">
        <f>100*(SUM(Taulukko!J90:J92)-SUM(Taulukko!J78:J80))/SUM(Taulukko!J78:J80)</f>
        <v>2.200956937799036</v>
      </c>
      <c r="I81" s="72">
        <f>100*(SUM(Taulukko!L90:L92)-SUM(Taulukko!L78:L80))/SUM(Taulukko!L78:L80)</f>
        <v>2.0511296076099983</v>
      </c>
      <c r="J81" s="72">
        <f>100*(SUM(Taulukko!M90:M92)-SUM(Taulukko!M78:M80))/SUM(Taulukko!M78:M80)</f>
        <v>1.5508684863523574</v>
      </c>
      <c r="K81" s="72">
        <f>100*(SUM(Taulukko!N90:N92)-SUM(Taulukko!N78:N80))/SUM(Taulukko!N78:N80)</f>
        <v>1.7080745341614907</v>
      </c>
      <c r="L81" s="72">
        <f>100*(SUM(Taulukko!P90:P92)-SUM(Taulukko!P78:P80))/SUM(Taulukko!P78:P80)</f>
        <v>5.84883023395321</v>
      </c>
      <c r="M81" s="72">
        <f>100*(SUM(Taulukko!Q90:Q92)-SUM(Taulukko!Q78:Q80))/SUM(Taulukko!Q78:Q80)</f>
        <v>5.615946065527338</v>
      </c>
      <c r="N81" s="72">
        <f>100*(SUM(Taulukko!R90:R92)-SUM(Taulukko!R78:R80))/SUM(Taulukko!R78:R80)</f>
        <v>4.924106874241932</v>
      </c>
      <c r="O81" s="72">
        <f>100*(SUM(Taulukko!T90:T92)-SUM(Taulukko!T78:T80))/SUM(Taulukko!T78:T80)</f>
        <v>2.5063082986022436</v>
      </c>
      <c r="P81" s="72">
        <f>100*(SUM(Taulukko!U90:U92)-SUM(Taulukko!U78:U80))/SUM(Taulukko!U78:U80)</f>
        <v>1.446004526086661</v>
      </c>
      <c r="Q81" s="72">
        <f>100*(SUM(Taulukko!V90:V92)-SUM(Taulukko!V78:V80))/SUM(Taulukko!V78:V80)</f>
        <v>5.218079262531127</v>
      </c>
      <c r="R81" s="72">
        <f>100*(SUM(Taulukko!X90:X92)-SUM(Taulukko!X78:X80))/SUM(Taulukko!X78:X80)</f>
        <v>5.737427242770488</v>
      </c>
      <c r="S81" s="72">
        <f>100*(SUM(Taulukko!Y90:Y92)-SUM(Taulukko!Y78:Y80))/SUM(Taulukko!Y78:Y80)</f>
        <v>5.280035085823622</v>
      </c>
      <c r="T81" s="72">
        <f>100*(SUM(Taulukko!Z90:Z92)-SUM(Taulukko!Z78:Z80))/SUM(Taulukko!Z78:Z80)</f>
        <v>5.234758568091905</v>
      </c>
      <c r="U81" s="72">
        <f>100*(SUM(Taulukko!AB90:AB92)-SUM(Taulukko!AB78:AB80))/SUM(Taulukko!AB78:AB80)</f>
        <v>4.623685083039465</v>
      </c>
      <c r="V81" s="72">
        <f>100*(SUM(Taulukko!AC90:AC92)-SUM(Taulukko!AC78:AC80))/SUM(Taulukko!AC78:AC80)</f>
        <v>4.82505472516337</v>
      </c>
      <c r="W81" s="72">
        <f>100*(SUM(Taulukko!AD90:AD92)-SUM(Taulukko!AD78:AD80))/SUM(Taulukko!AD78:AD80)</f>
        <v>4.828453214513047</v>
      </c>
      <c r="X81" s="72">
        <f>100*(SUM(Taulukko!AF90:AF92)-SUM(Taulukko!AF78:AF80))/SUM(Taulukko!AF78:AF80)</f>
        <v>10.728768062139487</v>
      </c>
      <c r="Y81" s="72">
        <f>100*(SUM(Taulukko!AG90:AG92)-SUM(Taulukko!AG78:AG80))/SUM(Taulukko!AG78:AG80)</f>
        <v>10.623546116431518</v>
      </c>
      <c r="Z81" s="72">
        <f>100*(SUM(Taulukko!AH90:AH92)-SUM(Taulukko!AH78:AH80))/SUM(Taulukko!AH78:AH80)</f>
        <v>10.898740926552035</v>
      </c>
      <c r="AA81" s="72">
        <f>100*(SUM(Taulukko!AJ90:AJ92)-SUM(Taulukko!AJ78:AJ80))/SUM(Taulukko!AJ78:AJ80)</f>
        <v>3.9496781743709604</v>
      </c>
      <c r="AB81" s="72">
        <f>100*(SUM(Taulukko!AK90:AK92)-SUM(Taulukko!AK78:AK80))/SUM(Taulukko!AK78:AK80)</f>
        <v>3.9197530864197496</v>
      </c>
      <c r="AC81" s="72">
        <f>100*(SUM(Taulukko!AL90:AL92)-SUM(Taulukko!AL78:AL80))/SUM(Taulukko!AL78:AL80)</f>
        <v>4.135802469135795</v>
      </c>
    </row>
    <row r="82" spans="1:29" ht="12.75">
      <c r="A82" s="35">
        <v>2002</v>
      </c>
      <c r="B82" s="4" t="s">
        <v>115</v>
      </c>
      <c r="C82" s="72">
        <f>100*(SUM(Taulukko!D91:D93)-SUM(Taulukko!D79:D81))/SUM(Taulukko!D79:D81)</f>
        <v>3.633802816901402</v>
      </c>
      <c r="D82" s="72">
        <f>100*(SUM(Taulukko!E91:E93)-SUM(Taulukko!E79:E81))/SUM(Taulukko!E79:E81)</f>
        <v>3.568894542885812</v>
      </c>
      <c r="E82" s="72">
        <f>100*(SUM(Taulukko!F91:F93)-SUM(Taulukko!F79:F81))/SUM(Taulukko!F79:F81)</f>
        <v>3.3631719548202685</v>
      </c>
      <c r="F82" s="72">
        <f>100*(SUM(Taulukko!H91:H93)-SUM(Taulukko!H79:H81))/SUM(Taulukko!H79:H81)</f>
        <v>0.5854997758852462</v>
      </c>
      <c r="G82" s="72">
        <f>100*(SUM(Taulukko!I91:I93)-SUM(Taulukko!I79:I81))/SUM(Taulukko!I79:I81)</f>
        <v>0.7874015748031497</v>
      </c>
      <c r="H82" s="72">
        <f>100*(SUM(Taulukko!J91:J93)-SUM(Taulukko!J79:J81))/SUM(Taulukko!J79:J81)</f>
        <v>2.0038167938931335</v>
      </c>
      <c r="I82" s="72">
        <f>100*(SUM(Taulukko!L91:L93)-SUM(Taulukko!L79:L81))/SUM(Taulukko!L79:L81)</f>
        <v>2.1177117711771145</v>
      </c>
      <c r="J82" s="72">
        <f>100*(SUM(Taulukko!M91:M93)-SUM(Taulukko!M79:M81))/SUM(Taulukko!M79:M81)</f>
        <v>1.5460729746444033</v>
      </c>
      <c r="K82" s="72">
        <f>100*(SUM(Taulukko!N91:N93)-SUM(Taulukko!N79:N81))/SUM(Taulukko!N79:N81)</f>
        <v>1.4856081708449254</v>
      </c>
      <c r="L82" s="72">
        <f>100*(SUM(Taulukko!P91:P93)-SUM(Taulukko!P79:P81))/SUM(Taulukko!P79:P81)</f>
        <v>5.72840942134341</v>
      </c>
      <c r="M82" s="72">
        <f>100*(SUM(Taulukko!Q91:Q93)-SUM(Taulukko!Q79:Q81))/SUM(Taulukko!Q79:Q81)</f>
        <v>5.538385461738157</v>
      </c>
      <c r="N82" s="72">
        <f>100*(SUM(Taulukko!R91:R93)-SUM(Taulukko!R79:R81))/SUM(Taulukko!R79:R81)</f>
        <v>4.801205502944409</v>
      </c>
      <c r="O82" s="72">
        <f>100*(SUM(Taulukko!T91:T93)-SUM(Taulukko!T79:T81))/SUM(Taulukko!T79:T81)</f>
        <v>2.2485609776845226</v>
      </c>
      <c r="P82" s="72">
        <f>100*(SUM(Taulukko!U91:U93)-SUM(Taulukko!U79:U81))/SUM(Taulukko!U79:U81)</f>
        <v>1.6544123337925465</v>
      </c>
      <c r="Q82" s="72">
        <f>100*(SUM(Taulukko!V91:V93)-SUM(Taulukko!V79:V81))/SUM(Taulukko!V79:V81)</f>
        <v>4.811660150213028</v>
      </c>
      <c r="R82" s="72">
        <f>100*(SUM(Taulukko!X91:X93)-SUM(Taulukko!X79:X81))/SUM(Taulukko!X79:X81)</f>
        <v>5.656508917286911</v>
      </c>
      <c r="S82" s="72">
        <f>100*(SUM(Taulukko!Y91:Y93)-SUM(Taulukko!Y79:Y81))/SUM(Taulukko!Y79:Y81)</f>
        <v>5.219760227053386</v>
      </c>
      <c r="T82" s="72">
        <f>100*(SUM(Taulukko!Z91:Z93)-SUM(Taulukko!Z79:Z81))/SUM(Taulukko!Z79:Z81)</f>
        <v>5.12146600501614</v>
      </c>
      <c r="U82" s="72">
        <f>100*(SUM(Taulukko!AB91:AB93)-SUM(Taulukko!AB79:AB81))/SUM(Taulukko!AB79:AB81)</f>
        <v>4.4573925710123685</v>
      </c>
      <c r="V82" s="72">
        <f>100*(SUM(Taulukko!AC91:AC93)-SUM(Taulukko!AC79:AC81))/SUM(Taulukko!AC79:AC81)</f>
        <v>4.845932419094289</v>
      </c>
      <c r="W82" s="72">
        <f>100*(SUM(Taulukko!AD91:AD93)-SUM(Taulukko!AD79:AD81))/SUM(Taulukko!AD79:AD81)</f>
        <v>4.757046860792615</v>
      </c>
      <c r="X82" s="72">
        <f>100*(SUM(Taulukko!AF91:AF93)-SUM(Taulukko!AF79:AF81))/SUM(Taulukko!AF79:AF81)</f>
        <v>11.06198381580046</v>
      </c>
      <c r="Y82" s="72">
        <f>100*(SUM(Taulukko!AG91:AG93)-SUM(Taulukko!AG79:AG81))/SUM(Taulukko!AG79:AG81)</f>
        <v>10.814474605717596</v>
      </c>
      <c r="Z82" s="72">
        <f>100*(SUM(Taulukko!AH91:AH93)-SUM(Taulukko!AH79:AH81))/SUM(Taulukko!AH79:AH81)</f>
        <v>10.7593359376173</v>
      </c>
      <c r="AA82" s="72">
        <f>100*(SUM(Taulukko!AJ91:AJ93)-SUM(Taulukko!AJ79:AJ81))/SUM(Taulukko!AJ79:AJ81)</f>
        <v>4.015725919685469</v>
      </c>
      <c r="AB82" s="72">
        <f>100*(SUM(Taulukko!AK91:AK93)-SUM(Taulukko!AK79:AK81))/SUM(Taulukko!AK79:AK81)</f>
        <v>4.156403940886718</v>
      </c>
      <c r="AC82" s="72">
        <f>100*(SUM(Taulukko!AL91:AL93)-SUM(Taulukko!AL79:AL81))/SUM(Taulukko!AL79:AL81)</f>
        <v>3.869778869778859</v>
      </c>
    </row>
    <row r="83" spans="1:29" ht="12.75">
      <c r="A83" s="35">
        <v>2002</v>
      </c>
      <c r="B83" s="4" t="s">
        <v>117</v>
      </c>
      <c r="C83" s="72">
        <f>100*(SUM(Taulukko!D92:D94)-SUM(Taulukko!D80:D82))/SUM(Taulukko!D80:D82)</f>
        <v>2.406267487409072</v>
      </c>
      <c r="D83" s="72">
        <f>100*(SUM(Taulukko!E92:E94)-SUM(Taulukko!E80:E82))/SUM(Taulukko!E80:E82)</f>
        <v>2.9914636193507844</v>
      </c>
      <c r="E83" s="72">
        <f>100*(SUM(Taulukko!F92:F94)-SUM(Taulukko!F80:F82))/SUM(Taulukko!F80:F82)</f>
        <v>3.174613059005591</v>
      </c>
      <c r="F83" s="72">
        <f>100*(SUM(Taulukko!H92:H94)-SUM(Taulukko!H80:H82))/SUM(Taulukko!H80:H82)</f>
        <v>-1.1251718622856957</v>
      </c>
      <c r="G83" s="72">
        <f>100*(SUM(Taulukko!I92:I94)-SUM(Taulukko!I80:I82))/SUM(Taulukko!I80:I82)</f>
        <v>0.7561436672967612</v>
      </c>
      <c r="H83" s="72">
        <f>100*(SUM(Taulukko!J92:J94)-SUM(Taulukko!J80:J82))/SUM(Taulukko!J80:J82)</f>
        <v>1.8718274111675235</v>
      </c>
      <c r="I83" s="72">
        <f>100*(SUM(Taulukko!L92:L94)-SUM(Taulukko!L80:L82))/SUM(Taulukko!L80:L82)</f>
        <v>-1.0963194988253837</v>
      </c>
      <c r="J83" s="72">
        <f>100*(SUM(Taulukko!M92:M94)-SUM(Taulukko!M80:M82))/SUM(Taulukko!M80:M82)</f>
        <v>0.6758832565284143</v>
      </c>
      <c r="K83" s="72">
        <f>100*(SUM(Taulukko!N92:N94)-SUM(Taulukko!N80:N82))/SUM(Taulukko!N80:N82)</f>
        <v>1.3271604938271464</v>
      </c>
      <c r="L83" s="72">
        <f>100*(SUM(Taulukko!P92:P94)-SUM(Taulukko!P80:P82))/SUM(Taulukko!P80:P82)</f>
        <v>4.966598896311346</v>
      </c>
      <c r="M83" s="72">
        <f>100*(SUM(Taulukko!Q92:Q94)-SUM(Taulukko!Q80:Q82))/SUM(Taulukko!Q80:Q82)</f>
        <v>4.7348229382001135</v>
      </c>
      <c r="N83" s="72">
        <f>100*(SUM(Taulukko!R92:R94)-SUM(Taulukko!R80:R82))/SUM(Taulukko!R80:R82)</f>
        <v>4.615123951643033</v>
      </c>
      <c r="O83" s="72">
        <f>100*(SUM(Taulukko!T92:T94)-SUM(Taulukko!T80:T82))/SUM(Taulukko!T80:T82)</f>
        <v>1.6463538788213807</v>
      </c>
      <c r="P83" s="72">
        <f>100*(SUM(Taulukko!U92:U94)-SUM(Taulukko!U80:U82))/SUM(Taulukko!U80:U82)</f>
        <v>1.4717628338090667</v>
      </c>
      <c r="Q83" s="72">
        <f>100*(SUM(Taulukko!V92:V94)-SUM(Taulukko!V80:V82))/SUM(Taulukko!V80:V82)</f>
        <v>4.297112654633942</v>
      </c>
      <c r="R83" s="72">
        <f>100*(SUM(Taulukko!X92:X94)-SUM(Taulukko!X80:X82))/SUM(Taulukko!X80:X82)</f>
        <v>4.694979405543791</v>
      </c>
      <c r="S83" s="72">
        <f>100*(SUM(Taulukko!Y92:Y94)-SUM(Taulukko!Y80:Y82))/SUM(Taulukko!Y80:Y82)</f>
        <v>4.935506902223981</v>
      </c>
      <c r="T83" s="72">
        <f>100*(SUM(Taulukko!Z92:Z94)-SUM(Taulukko!Z80:Z82))/SUM(Taulukko!Z80:Z82)</f>
        <v>5.002360791967011</v>
      </c>
      <c r="U83" s="72">
        <f>100*(SUM(Taulukko!AB92:AB94)-SUM(Taulukko!AB80:AB82))/SUM(Taulukko!AB80:AB82)</f>
        <v>4.006500221598464</v>
      </c>
      <c r="V83" s="72">
        <f>100*(SUM(Taulukko!AC92:AC94)-SUM(Taulukko!AC80:AC82))/SUM(Taulukko!AC80:AC82)</f>
        <v>4.494945670692449</v>
      </c>
      <c r="W83" s="72">
        <f>100*(SUM(Taulukko!AD92:AD94)-SUM(Taulukko!AD80:AD82))/SUM(Taulukko!AD80:AD82)</f>
        <v>4.700346596947802</v>
      </c>
      <c r="X83" s="72">
        <f>100*(SUM(Taulukko!AF92:AF94)-SUM(Taulukko!AF80:AF82))/SUM(Taulukko!AF80:AF82)</f>
        <v>10.664217606223486</v>
      </c>
      <c r="Y83" s="72">
        <f>100*(SUM(Taulukko!AG92:AG94)-SUM(Taulukko!AG80:AG82))/SUM(Taulukko!AG80:AG82)</f>
        <v>10.640103378869249</v>
      </c>
      <c r="Z83" s="72">
        <f>100*(SUM(Taulukko!AH92:AH94)-SUM(Taulukko!AH80:AH82))/SUM(Taulukko!AH80:AH82)</f>
        <v>10.618307570517887</v>
      </c>
      <c r="AA83" s="72">
        <f>100*(SUM(Taulukko!AJ92:AJ94)-SUM(Taulukko!AJ80:AJ82))/SUM(Taulukko!AJ80:AJ82)</f>
        <v>3.1441291040623454</v>
      </c>
      <c r="AB83" s="72">
        <f>100*(SUM(Taulukko!AK92:AK94)-SUM(Taulukko!AK80:AK82))/SUM(Taulukko!AK80:AK82)</f>
        <v>3.349573690621194</v>
      </c>
      <c r="AC83" s="72">
        <f>100*(SUM(Taulukko!AL92:AL94)-SUM(Taulukko!AL80:AL82))/SUM(Taulukko!AL80:AL82)</f>
        <v>3.6074594925099217</v>
      </c>
    </row>
    <row r="84" spans="1:29" ht="12.75">
      <c r="A84" s="35">
        <v>2002</v>
      </c>
      <c r="B84" s="4" t="s">
        <v>119</v>
      </c>
      <c r="C84" s="72">
        <f>100*(SUM(Taulukko!D93:D95)-SUM(Taulukko!D81:D83))/SUM(Taulukko!D81:D83)</f>
        <v>3.3465165804684944</v>
      </c>
      <c r="D84" s="72">
        <f>100*(SUM(Taulukko!E93:E95)-SUM(Taulukko!E81:E83))/SUM(Taulukko!E81:E83)</f>
        <v>2.9471443818412046</v>
      </c>
      <c r="E84" s="72">
        <f>100*(SUM(Taulukko!F93:F95)-SUM(Taulukko!F81:F83))/SUM(Taulukko!F81:F83)</f>
        <v>3.0212183563454937</v>
      </c>
      <c r="F84" s="72">
        <f>100*(SUM(Taulukko!H93:H95)-SUM(Taulukko!H81:H83))/SUM(Taulukko!H81:H83)</f>
        <v>1.1627906976744151</v>
      </c>
      <c r="G84" s="72">
        <f>100*(SUM(Taulukko!I93:I95)-SUM(Taulukko!I81:I83))/SUM(Taulukko!I81:I83)</f>
        <v>0.9776095868811172</v>
      </c>
      <c r="H84" s="72">
        <f>100*(SUM(Taulukko!J93:J95)-SUM(Taulukko!J81:J83))/SUM(Taulukko!J81:J83)</f>
        <v>1.7727128838240023</v>
      </c>
      <c r="I84" s="72">
        <f>100*(SUM(Taulukko!L93:L95)-SUM(Taulukko!L81:L83))/SUM(Taulukko!L81:L83)</f>
        <v>1.2003429551300502</v>
      </c>
      <c r="J84" s="72">
        <f>100*(SUM(Taulukko!M93:M95)-SUM(Taulukko!M81:M83))/SUM(Taulukko!M81:M83)</f>
        <v>0.7364222154034911</v>
      </c>
      <c r="K84" s="72">
        <f>100*(SUM(Taulukko!N93:N95)-SUM(Taulukko!N81:N83))/SUM(Taulukko!N81:N83)</f>
        <v>1.2627040344933678</v>
      </c>
      <c r="L84" s="72">
        <f>100*(SUM(Taulukko!P93:P95)-SUM(Taulukko!P81:P83))/SUM(Taulukko!P81:P83)</f>
        <v>4.488778054862836</v>
      </c>
      <c r="M84" s="72">
        <f>100*(SUM(Taulukko!Q93:Q95)-SUM(Taulukko!Q81:Q83))/SUM(Taulukko!Q81:Q83)</f>
        <v>4.359453648428952</v>
      </c>
      <c r="N84" s="72">
        <f>100*(SUM(Taulukko!R93:R95)-SUM(Taulukko!R81:R83))/SUM(Taulukko!R81:R83)</f>
        <v>4.389424413031179</v>
      </c>
      <c r="O84" s="72">
        <f>100*(SUM(Taulukko!T93:T95)-SUM(Taulukko!T81:T83))/SUM(Taulukko!T81:T83)</f>
        <v>1.2477028726182615</v>
      </c>
      <c r="P84" s="72">
        <f>100*(SUM(Taulukko!U93:U95)-SUM(Taulukko!U81:U83))/SUM(Taulukko!U81:U83)</f>
        <v>1.3951830383435033</v>
      </c>
      <c r="Q84" s="72">
        <f>100*(SUM(Taulukko!V93:V95)-SUM(Taulukko!V81:V83))/SUM(Taulukko!V81:V83)</f>
        <v>3.789153854397143</v>
      </c>
      <c r="R84" s="72">
        <f>100*(SUM(Taulukko!X93:X95)-SUM(Taulukko!X81:X83))/SUM(Taulukko!X81:X83)</f>
        <v>4.829587515916024</v>
      </c>
      <c r="S84" s="72">
        <f>100*(SUM(Taulukko!Y93:Y95)-SUM(Taulukko!Y81:Y83))/SUM(Taulukko!Y81:Y83)</f>
        <v>4.894905615472307</v>
      </c>
      <c r="T84" s="72">
        <f>100*(SUM(Taulukko!Z93:Z95)-SUM(Taulukko!Z81:Z83))/SUM(Taulukko!Z81:Z83)</f>
        <v>4.886652714946289</v>
      </c>
      <c r="U84" s="72">
        <f>100*(SUM(Taulukko!AB93:AB95)-SUM(Taulukko!AB81:AB83))/SUM(Taulukko!AB81:AB83)</f>
        <v>4.691350224300254</v>
      </c>
      <c r="V84" s="72">
        <f>100*(SUM(Taulukko!AC93:AC95)-SUM(Taulukko!AC81:AC83))/SUM(Taulukko!AC81:AC83)</f>
        <v>4.6272469341779</v>
      </c>
      <c r="W84" s="72">
        <f>100*(SUM(Taulukko!AD93:AD95)-SUM(Taulukko!AD81:AD83))/SUM(Taulukko!AD81:AD83)</f>
        <v>4.690031524346596</v>
      </c>
      <c r="X84" s="72">
        <f>100*(SUM(Taulukko!AF93:AF95)-SUM(Taulukko!AF81:AF83))/SUM(Taulukko!AF81:AF83)</f>
        <v>11.250469612461334</v>
      </c>
      <c r="Y84" s="72">
        <f>100*(SUM(Taulukko!AG93:AG95)-SUM(Taulukko!AG81:AG83))/SUM(Taulukko!AG81:AG83)</f>
        <v>10.933597680061554</v>
      </c>
      <c r="Z84" s="72">
        <f>100*(SUM(Taulukko!AH93:AH95)-SUM(Taulukko!AH81:AH83))/SUM(Taulukko!AH81:AH83)</f>
        <v>10.459642644360931</v>
      </c>
      <c r="AA84" s="72">
        <f>100*(SUM(Taulukko!AJ93:AJ95)-SUM(Taulukko!AJ81:AJ83))/SUM(Taulukko!AJ81:AJ83)</f>
        <v>3.781512605042024</v>
      </c>
      <c r="AB84" s="72">
        <f>100*(SUM(Taulukko!AK93:AK95)-SUM(Taulukko!AK81:AK83))/SUM(Taulukko!AK81:AK83)</f>
        <v>3.475609756097554</v>
      </c>
      <c r="AC84" s="72">
        <f>100*(SUM(Taulukko!AL93:AL95)-SUM(Taulukko!AL81:AL83))/SUM(Taulukko!AL81:AL83)</f>
        <v>3.410475030450684</v>
      </c>
    </row>
    <row r="85" spans="1:29" ht="12.75">
      <c r="A85" s="35">
        <v>2002</v>
      </c>
      <c r="B85" s="4" t="s">
        <v>121</v>
      </c>
      <c r="C85" s="72">
        <f>100*(SUM(Taulukko!D94:D96)-SUM(Taulukko!D82:D84))/SUM(Taulukko!D82:D84)</f>
        <v>2.8295819935691173</v>
      </c>
      <c r="D85" s="72">
        <f>100*(SUM(Taulukko!E94:E96)-SUM(Taulukko!E82:E84))/SUM(Taulukko!E82:E84)</f>
        <v>2.6777270226667205</v>
      </c>
      <c r="E85" s="72">
        <f>100*(SUM(Taulukko!F94:F96)-SUM(Taulukko!F82:F84))/SUM(Taulukko!F82:F84)</f>
        <v>2.960833699479544</v>
      </c>
      <c r="F85" s="72">
        <f>100*(SUM(Taulukko!H94:H96)-SUM(Taulukko!H82:H84))/SUM(Taulukko!H82:H84)</f>
        <v>0.7942811755361322</v>
      </c>
      <c r="G85" s="72">
        <f>100*(SUM(Taulukko!I94:I96)-SUM(Taulukko!I82:I84))/SUM(Taulukko!I82:I84)</f>
        <v>1.0088272383354315</v>
      </c>
      <c r="H85" s="72">
        <f>100*(SUM(Taulukko!J94:J96)-SUM(Taulukko!J82:J84))/SUM(Taulukko!J82:J84)</f>
        <v>1.706161137440751</v>
      </c>
      <c r="I85" s="72">
        <f>100*(SUM(Taulukko!L94:L96)-SUM(Taulukko!L82:L84))/SUM(Taulukko!L82:L84)</f>
        <v>0.7920211205632116</v>
      </c>
      <c r="J85" s="72">
        <f>100*(SUM(Taulukko!M94:M96)-SUM(Taulukko!M82:M84))/SUM(Taulukko!M82:M84)</f>
        <v>0.6127450980391982</v>
      </c>
      <c r="K85" s="72">
        <f>100*(SUM(Taulukko!N94:N96)-SUM(Taulukko!N82:N84))/SUM(Taulukko!N82:N84)</f>
        <v>1.32226322263223</v>
      </c>
      <c r="L85" s="72">
        <f>100*(SUM(Taulukko!P94:P96)-SUM(Taulukko!P82:P84))/SUM(Taulukko!P82:P84)</f>
        <v>4.043998705920414</v>
      </c>
      <c r="M85" s="72">
        <f>100*(SUM(Taulukko!Q94:Q96)-SUM(Taulukko!Q82:Q84))/SUM(Taulukko!Q82:Q84)</f>
        <v>4.02617682394906</v>
      </c>
      <c r="N85" s="72">
        <f>100*(SUM(Taulukko!R94:R96)-SUM(Taulukko!R82:R84))/SUM(Taulukko!R82:R84)</f>
        <v>4.174915696725767</v>
      </c>
      <c r="O85" s="72">
        <f>100*(SUM(Taulukko!T94:T96)-SUM(Taulukko!T82:T84))/SUM(Taulukko!T82:T84)</f>
        <v>1.5269491354029636</v>
      </c>
      <c r="P85" s="72">
        <f>100*(SUM(Taulukko!U94:U96)-SUM(Taulukko!U82:U84))/SUM(Taulukko!U82:U84)</f>
        <v>1.7262206047206246</v>
      </c>
      <c r="Q85" s="72">
        <f>100*(SUM(Taulukko!V94:V96)-SUM(Taulukko!V82:V84))/SUM(Taulukko!V82:V84)</f>
        <v>3.339627612857893</v>
      </c>
      <c r="R85" s="72">
        <f>100*(SUM(Taulukko!X94:X96)-SUM(Taulukko!X82:X84))/SUM(Taulukko!X82:X84)</f>
        <v>4.106468827281011</v>
      </c>
      <c r="S85" s="72">
        <f>100*(SUM(Taulukko!Y94:Y96)-SUM(Taulukko!Y82:Y84))/SUM(Taulukko!Y82:Y84)</f>
        <v>4.546388095371464</v>
      </c>
      <c r="T85" s="72">
        <f>100*(SUM(Taulukko!Z94:Z96)-SUM(Taulukko!Z82:Z84))/SUM(Taulukko!Z82:Z84)</f>
        <v>4.785620063055676</v>
      </c>
      <c r="U85" s="72">
        <f>100*(SUM(Taulukko!AB94:AB96)-SUM(Taulukko!AB82:AB84))/SUM(Taulukko!AB82:AB84)</f>
        <v>4.9866718678889645</v>
      </c>
      <c r="V85" s="72">
        <f>100*(SUM(Taulukko!AC94:AC96)-SUM(Taulukko!AC82:AC84))/SUM(Taulukko!AC82:AC84)</f>
        <v>4.664116670159084</v>
      </c>
      <c r="W85" s="72">
        <f>100*(SUM(Taulukko!AD94:AD96)-SUM(Taulukko!AD82:AD84))/SUM(Taulukko!AD82:AD84)</f>
        <v>4.727954971857412</v>
      </c>
      <c r="X85" s="72">
        <f>100*(SUM(Taulukko!AF94:AF96)-SUM(Taulukko!AF82:AF84))/SUM(Taulukko!AF82:AF84)</f>
        <v>10.23677909485944</v>
      </c>
      <c r="Y85" s="72">
        <f>100*(SUM(Taulukko!AG94:AG96)-SUM(Taulukko!AG82:AG84))/SUM(Taulukko!AG82:AG84)</f>
        <v>10.343255446933505</v>
      </c>
      <c r="Z85" s="72">
        <f>100*(SUM(Taulukko!AH94:AH96)-SUM(Taulukko!AH82:AH84))/SUM(Taulukko!AH82:AH84)</f>
        <v>10.272979687271665</v>
      </c>
      <c r="AA85" s="72">
        <f>100*(SUM(Taulukko!AJ94:AJ96)-SUM(Taulukko!AJ82:AJ84))/SUM(Taulukko!AJ82:AJ84)</f>
        <v>3.229852618375688</v>
      </c>
      <c r="AB85" s="72">
        <f>100*(SUM(Taulukko!AK94:AK96)-SUM(Taulukko!AK82:AK84))/SUM(Taulukko!AK82:AK84)</f>
        <v>3.122158229766599</v>
      </c>
      <c r="AC85" s="72">
        <f>100*(SUM(Taulukko!AL94:AL96)-SUM(Taulukko!AL82:AL84))/SUM(Taulukko!AL82:AL84)</f>
        <v>3.3394049787492586</v>
      </c>
    </row>
    <row r="86" spans="1:29" ht="12.75">
      <c r="A86" s="35">
        <v>2002</v>
      </c>
      <c r="B86" s="4" t="s">
        <v>122</v>
      </c>
      <c r="C86" s="72">
        <f>100*(SUM(Taulukko!D95:D97)-SUM(Taulukko!D83:D85))/SUM(Taulukko!D83:D85)</f>
        <v>2.934463645255969</v>
      </c>
      <c r="D86" s="72">
        <f>100*(SUM(Taulukko!E95:E97)-SUM(Taulukko!E83:E85))/SUM(Taulukko!E83:E85)</f>
        <v>2.832447423156924</v>
      </c>
      <c r="E86" s="72">
        <f>100*(SUM(Taulukko!F95:F97)-SUM(Taulukko!F83:F85))/SUM(Taulukko!F83:F85)</f>
        <v>3.0269082514728507</v>
      </c>
      <c r="F86" s="72">
        <f>100*(SUM(Taulukko!H95:H97)-SUM(Taulukko!H83:H85))/SUM(Taulukko!H83:H85)</f>
        <v>1.2515058225137037</v>
      </c>
      <c r="G86" s="72">
        <f>100*(SUM(Taulukko!I95:I97)-SUM(Taulukko!I83:I85))/SUM(Taulukko!I83:I85)</f>
        <v>1.2925598991172833</v>
      </c>
      <c r="H86" s="72">
        <f>100*(SUM(Taulukko!J95:J97)-SUM(Taulukko!J83:J85))/SUM(Taulukko!J83:J85)</f>
        <v>1.6398612425102275</v>
      </c>
      <c r="I86" s="72">
        <f>100*(SUM(Taulukko!L95:L97)-SUM(Taulukko!L83:L85))/SUM(Taulukko!L83:L85)</f>
        <v>0.4175365344467573</v>
      </c>
      <c r="J86" s="72">
        <f>100*(SUM(Taulukko!M95:M97)-SUM(Taulukko!M83:M85))/SUM(Taulukko!M83:M85)</f>
        <v>1.1032791909285828</v>
      </c>
      <c r="K86" s="72">
        <f>100*(SUM(Taulukko!N95:N97)-SUM(Taulukko!N83:N85))/SUM(Taulukko!N83:N85)</f>
        <v>1.4746543778801704</v>
      </c>
      <c r="L86" s="72">
        <f>100*(SUM(Taulukko!P95:P97)-SUM(Taulukko!P83:P85))/SUM(Taulukko!P83:P85)</f>
        <v>3.7134406835359877</v>
      </c>
      <c r="M86" s="72">
        <f>100*(SUM(Taulukko!Q95:Q97)-SUM(Taulukko!Q83:Q85))/SUM(Taulukko!Q83:Q85)</f>
        <v>3.7805390442530444</v>
      </c>
      <c r="N86" s="72">
        <f>100*(SUM(Taulukko!R95:R97)-SUM(Taulukko!R83:R85))/SUM(Taulukko!R83:R85)</f>
        <v>4.022910258869827</v>
      </c>
      <c r="O86" s="72">
        <f>100*(SUM(Taulukko!T95:T97)-SUM(Taulukko!T83:T85))/SUM(Taulukko!T83:T85)</f>
        <v>1.651221566975561</v>
      </c>
      <c r="P86" s="72">
        <f>100*(SUM(Taulukko!U95:U97)-SUM(Taulukko!U83:U85))/SUM(Taulukko!U83:U85)</f>
        <v>1.8472237313919337</v>
      </c>
      <c r="Q86" s="72">
        <f>100*(SUM(Taulukko!V95:V97)-SUM(Taulukko!V83:V85))/SUM(Taulukko!V83:V85)</f>
        <v>2.94602647145168</v>
      </c>
      <c r="R86" s="72">
        <f>100*(SUM(Taulukko!X95:X97)-SUM(Taulukko!X83:X85))/SUM(Taulukko!X83:X85)</f>
        <v>4.399078037537028</v>
      </c>
      <c r="S86" s="72">
        <f>100*(SUM(Taulukko!Y95:Y97)-SUM(Taulukko!Y83:Y85))/SUM(Taulukko!Y83:Y85)</f>
        <v>4.524631625929094</v>
      </c>
      <c r="T86" s="72">
        <f>100*(SUM(Taulukko!Z95:Z97)-SUM(Taulukko!Z83:Z85))/SUM(Taulukko!Z83:Z85)</f>
        <v>4.713158654607441</v>
      </c>
      <c r="U86" s="72">
        <f>100*(SUM(Taulukko!AB95:AB97)-SUM(Taulukko!AB83:AB85))/SUM(Taulukko!AB83:AB85)</f>
        <v>5.069535053941364</v>
      </c>
      <c r="V86" s="72">
        <f>100*(SUM(Taulukko!AC95:AC97)-SUM(Taulukko!AC83:AC85))/SUM(Taulukko!AC83:AC85)</f>
        <v>4.868430486843073</v>
      </c>
      <c r="W86" s="72">
        <f>100*(SUM(Taulukko!AD95:AD97)-SUM(Taulukko!AD83:AD85))/SUM(Taulukko!AD83:AD85)</f>
        <v>4.788397201472782</v>
      </c>
      <c r="X86" s="72">
        <f>100*(SUM(Taulukko!AF95:AF97)-SUM(Taulukko!AF83:AF85))/SUM(Taulukko!AF83:AF85)</f>
        <v>9.732077318326398</v>
      </c>
      <c r="Y86" s="72">
        <f>100*(SUM(Taulukko!AG95:AG97)-SUM(Taulukko!AG83:AG85))/SUM(Taulukko!AG83:AG85)</f>
        <v>9.909761388286327</v>
      </c>
      <c r="Z86" s="72">
        <f>100*(SUM(Taulukko!AH95:AH97)-SUM(Taulukko!AH83:AH85))/SUM(Taulukko!AH83:AH85)</f>
        <v>10.073794753274141</v>
      </c>
      <c r="AA86" s="72">
        <f>100*(SUM(Taulukko!AJ95:AJ97)-SUM(Taulukko!AJ83:AJ85))/SUM(Taulukko!AJ83:AJ85)</f>
        <v>3.261912376079305</v>
      </c>
      <c r="AB86" s="72">
        <f>100*(SUM(Taulukko!AK95:AK97)-SUM(Taulukko!AK83:AK85))/SUM(Taulukko!AK83:AK85)</f>
        <v>3.21114813692821</v>
      </c>
      <c r="AC86" s="72">
        <f>100*(SUM(Taulukko!AL95:AL97)-SUM(Taulukko!AL83:AL85))/SUM(Taulukko!AL83:AL85)</f>
        <v>3.4211323039661123</v>
      </c>
    </row>
    <row r="87" spans="1:32" ht="12.75">
      <c r="A87" s="35">
        <v>2002</v>
      </c>
      <c r="B87" s="4" t="s">
        <v>123</v>
      </c>
      <c r="C87" s="72">
        <f>100*(SUM(Taulukko!D96:D98)-SUM(Taulukko!D84:D86))/SUM(Taulukko!D84:D86)</f>
        <v>3.031269942565412</v>
      </c>
      <c r="D87" s="72">
        <f>100*(SUM(Taulukko!E96:E98)-SUM(Taulukko!E84:E86))/SUM(Taulukko!E84:E86)</f>
        <v>3.169589168340405</v>
      </c>
      <c r="E87" s="72">
        <f>100*(SUM(Taulukko!F96:F98)-SUM(Taulukko!F84:F86))/SUM(Taulukko!F84:F86)</f>
        <v>3.1995761824386686</v>
      </c>
      <c r="F87" s="72">
        <f>100*(SUM(Taulukko!H96:H98)-SUM(Taulukko!H84:H86))/SUM(Taulukko!H84:H86)</f>
        <v>1.1607641971654903</v>
      </c>
      <c r="G87" s="72">
        <f>100*(SUM(Taulukko!I96:I98)-SUM(Taulukko!I84:I86))/SUM(Taulukko!I84:I86)</f>
        <v>1.5132408575031562</v>
      </c>
      <c r="H87" s="72">
        <f>100*(SUM(Taulukko!J96:J98)-SUM(Taulukko!J84:J86))/SUM(Taulukko!J84:J86)</f>
        <v>1.6057934508816012</v>
      </c>
      <c r="I87" s="72">
        <f>100*(SUM(Taulukko!L96:L98)-SUM(Taulukko!L84:L86))/SUM(Taulukko!L84:L86)</f>
        <v>0.6268656716417979</v>
      </c>
      <c r="J87" s="72">
        <f>100*(SUM(Taulukko!M96:M98)-SUM(Taulukko!M84:M86))/SUM(Taulukko!M84:M86)</f>
        <v>1.6907470027666769</v>
      </c>
      <c r="K87" s="72">
        <f>100*(SUM(Taulukko!N96:N98)-SUM(Taulukko!N84:N86))/SUM(Taulukko!N84:N86)</f>
        <v>1.7193736567393376</v>
      </c>
      <c r="L87" s="72">
        <f>100*(SUM(Taulukko!P96:P98)-SUM(Taulukko!P84:P86))/SUM(Taulukko!P84:P86)</f>
        <v>3.5612082670906164</v>
      </c>
      <c r="M87" s="72">
        <f>100*(SUM(Taulukko!Q96:Q98)-SUM(Taulukko!Q84:Q86))/SUM(Taulukko!Q84:Q86)</f>
        <v>3.7943432701660953</v>
      </c>
      <c r="N87" s="72">
        <f>100*(SUM(Taulukko!R96:R98)-SUM(Taulukko!R84:R86))/SUM(Taulukko!R84:R86)</f>
        <v>3.956914352636625</v>
      </c>
      <c r="O87" s="72">
        <f>100*(SUM(Taulukko!T96:T98)-SUM(Taulukko!T84:T86))/SUM(Taulukko!T84:T86)</f>
        <v>1.2446337648507468</v>
      </c>
      <c r="P87" s="72">
        <f>100*(SUM(Taulukko!U96:U98)-SUM(Taulukko!U84:U86))/SUM(Taulukko!U84:U86)</f>
        <v>2.04054352320169</v>
      </c>
      <c r="Q87" s="72">
        <f>100*(SUM(Taulukko!V96:V98)-SUM(Taulukko!V84:V86))/SUM(Taulukko!V84:V86)</f>
        <v>2.5843217399689538</v>
      </c>
      <c r="R87" s="72">
        <f>100*(SUM(Taulukko!X96:X98)-SUM(Taulukko!X84:X86))/SUM(Taulukko!X84:X86)</f>
        <v>4.675550966409587</v>
      </c>
      <c r="S87" s="72">
        <f>100*(SUM(Taulukko!Y96:Y98)-SUM(Taulukko!Y84:Y86))/SUM(Taulukko!Y84:Y86)</f>
        <v>4.685424428339287</v>
      </c>
      <c r="T87" s="72">
        <f>100*(SUM(Taulukko!Z96:Z98)-SUM(Taulukko!Z84:Z86))/SUM(Taulukko!Z84:Z86)</f>
        <v>4.668571322560893</v>
      </c>
      <c r="U87" s="72">
        <f>100*(SUM(Taulukko!AB96:AB98)-SUM(Taulukko!AB84:AB86))/SUM(Taulukko!AB84:AB86)</f>
        <v>4.672897196261682</v>
      </c>
      <c r="V87" s="72">
        <f>100*(SUM(Taulukko!AC96:AC98)-SUM(Taulukko!AC84:AC86))/SUM(Taulukko!AC84:AC86)</f>
        <v>4.862699517676891</v>
      </c>
      <c r="W87" s="72">
        <f>100*(SUM(Taulukko!AD96:AD98)-SUM(Taulukko!AD84:AD86))/SUM(Taulukko!AD84:AD86)</f>
        <v>4.8507439524764155</v>
      </c>
      <c r="X87" s="72">
        <f>100*(SUM(Taulukko!AF96:AF98)-SUM(Taulukko!AF84:AF86))/SUM(Taulukko!AF84:AF86)</f>
        <v>9.411834214646543</v>
      </c>
      <c r="Y87" s="72">
        <f>100*(SUM(Taulukko!AG96:AG98)-SUM(Taulukko!AG84:AG86))/SUM(Taulukko!AG84:AG86)</f>
        <v>9.720475092052666</v>
      </c>
      <c r="Z87" s="72">
        <f>100*(SUM(Taulukko!AH96:AH98)-SUM(Taulukko!AH84:AH86))/SUM(Taulukko!AH84:AH86)</f>
        <v>9.884725563024906</v>
      </c>
      <c r="AA87" s="72">
        <f>100*(SUM(Taulukko!AJ96:AJ98)-SUM(Taulukko!AJ84:AJ86))/SUM(Taulukko!AJ84:AJ86)</f>
        <v>3.583670925521951</v>
      </c>
      <c r="AB87" s="72">
        <f>100*(SUM(Taulukko!AK96:AK98)-SUM(Taulukko!AK84:AK86))/SUM(Taulukko!AK84:AK86)</f>
        <v>3.6242826940501534</v>
      </c>
      <c r="AC87" s="72">
        <f>100*(SUM(Taulukko!AL96:AL98)-SUM(Taulukko!AL84:AL86))/SUM(Taulukko!AL84:AL86)</f>
        <v>3.6231884057971016</v>
      </c>
      <c r="AD87" s="72"/>
      <c r="AE87" s="72"/>
      <c r="AF87" s="72"/>
    </row>
    <row r="88" spans="1:29" s="36" customFormat="1" ht="12.75">
      <c r="A88" s="35">
        <v>2003</v>
      </c>
      <c r="B88" s="4" t="s">
        <v>97</v>
      </c>
      <c r="C88" s="72">
        <f>100*(SUM(Taulukko!D97:D99)-SUM(Taulukko!D85:D87))/SUM(Taulukko!D85:D87)</f>
        <v>3.617157490396949</v>
      </c>
      <c r="D88" s="72">
        <f>100*(SUM(Taulukko!E97:E99)-SUM(Taulukko!E85:E87))/SUM(Taulukko!E85:E87)</f>
        <v>3.6778654728925724</v>
      </c>
      <c r="E88" s="72">
        <f>100*(SUM(Taulukko!F97:F99)-SUM(Taulukko!F85:F87))/SUM(Taulukko!F85:F87)</f>
        <v>3.362057830347098</v>
      </c>
      <c r="F88" s="72">
        <f>100*(SUM(Taulukko!H97:H99)-SUM(Taulukko!H85:H87))/SUM(Taulukko!H85:H87)</f>
        <v>2.322968641575531</v>
      </c>
      <c r="G88" s="72">
        <f>100*(SUM(Taulukko!I97:I99)-SUM(Taulukko!I85:I87))/SUM(Taulukko!I85:I87)</f>
        <v>1.8290760012614355</v>
      </c>
      <c r="H88" s="72">
        <f>100*(SUM(Taulukko!J97:J99)-SUM(Taulukko!J85:J87))/SUM(Taulukko!J85:J87)</f>
        <v>1.5718327569946557</v>
      </c>
      <c r="I88" s="72">
        <f>100*(SUM(Taulukko!L97:L99)-SUM(Taulukko!L85:L87))/SUM(Taulukko!L85:L87)</f>
        <v>2.764384442301518</v>
      </c>
      <c r="J88" s="72">
        <f>100*(SUM(Taulukko!M97:M99)-SUM(Taulukko!M85:M87))/SUM(Taulukko!M85:M87)</f>
        <v>2.2783251231527024</v>
      </c>
      <c r="K88" s="72">
        <f>100*(SUM(Taulukko!N97:N99)-SUM(Taulukko!N85:N87))/SUM(Taulukko!N85:N87)</f>
        <v>1.9637925744093212</v>
      </c>
      <c r="L88" s="72">
        <f>100*(SUM(Taulukko!P97:P99)-SUM(Taulukko!P85:P87))/SUM(Taulukko!P85:P87)</f>
        <v>3.608409162221543</v>
      </c>
      <c r="M88" s="72">
        <f>100*(SUM(Taulukko!Q97:Q99)-SUM(Taulukko!Q85:Q87))/SUM(Taulukko!Q85:Q87)</f>
        <v>3.8512351601462824</v>
      </c>
      <c r="N88" s="72">
        <f>100*(SUM(Taulukko!R97:R99)-SUM(Taulukko!R85:R87))/SUM(Taulukko!R85:R87)</f>
        <v>3.964303152955337</v>
      </c>
      <c r="O88" s="72">
        <f>100*(SUM(Taulukko!T97:T99)-SUM(Taulukko!T85:T87))/SUM(Taulukko!T85:T87)</f>
        <v>0.9541296435948802</v>
      </c>
      <c r="P88" s="72">
        <f>100*(SUM(Taulukko!U97:U99)-SUM(Taulukko!U85:U87))/SUM(Taulukko!U85:U87)</f>
        <v>1.5087022616572898</v>
      </c>
      <c r="Q88" s="72">
        <f>100*(SUM(Taulukko!V97:V99)-SUM(Taulukko!V85:V87))/SUM(Taulukko!V85:V87)</f>
        <v>2.2471770844953487</v>
      </c>
      <c r="R88" s="72">
        <f>100*(SUM(Taulukko!X97:X99)-SUM(Taulukko!X85:X87))/SUM(Taulukko!X85:X87)</f>
        <v>4.738924814207129</v>
      </c>
      <c r="S88" s="72">
        <f>100*(SUM(Taulukko!Y97:Y99)-SUM(Taulukko!Y85:Y87))/SUM(Taulukko!Y85:Y87)</f>
        <v>4.699941497059461</v>
      </c>
      <c r="T88" s="72">
        <f>100*(SUM(Taulukko!Z97:Z99)-SUM(Taulukko!Z85:Z87))/SUM(Taulukko!Z85:Z87)</f>
        <v>4.635349622138328</v>
      </c>
      <c r="U88" s="72">
        <f>100*(SUM(Taulukko!AB97:AB99)-SUM(Taulukko!AB85:AB87))/SUM(Taulukko!AB85:AB87)</f>
        <v>4.630563611146134</v>
      </c>
      <c r="V88" s="72">
        <f>100*(SUM(Taulukko!AC97:AC99)-SUM(Taulukko!AC85:AC87))/SUM(Taulukko!AC85:AC87)</f>
        <v>4.891602145977235</v>
      </c>
      <c r="W88" s="72">
        <f>100*(SUM(Taulukko!AD97:AD99)-SUM(Taulukko!AD85:AD87))/SUM(Taulukko!AD85:AD87)</f>
        <v>4.914955467590293</v>
      </c>
      <c r="X88" s="72">
        <f>100*(SUM(Taulukko!AF97:AF99)-SUM(Taulukko!AF85:AF87))/SUM(Taulukko!AF85:AF87)</f>
        <v>9.223116313094362</v>
      </c>
      <c r="Y88" s="72">
        <f>100*(SUM(Taulukko!AG97:AG99)-SUM(Taulukko!AG85:AG87))/SUM(Taulukko!AG85:AG87)</f>
        <v>9.490558000851925</v>
      </c>
      <c r="Z88" s="72">
        <f>100*(SUM(Taulukko!AH97:AH99)-SUM(Taulukko!AH85:AH87))/SUM(Taulukko!AH85:AH87)</f>
        <v>9.713804426385318</v>
      </c>
      <c r="AA88" s="72">
        <f>100*(SUM(Taulukko!AJ97:AJ99)-SUM(Taulukko!AJ85:AJ87))/SUM(Taulukko!AJ85:AJ87)</f>
        <v>3.9875389408099724</v>
      </c>
      <c r="AB88" s="72">
        <f>100*(SUM(Taulukko!AK97:AK99)-SUM(Taulukko!AK85:AK87))/SUM(Taulukko!AK85:AK87)</f>
        <v>4.18548629930743</v>
      </c>
      <c r="AC88" s="72">
        <f>100*(SUM(Taulukko!AL97:AL99)-SUM(Taulukko!AL85:AL87))/SUM(Taulukko!AL85:AL87)</f>
        <v>3.762793497892818</v>
      </c>
    </row>
    <row r="89" spans="1:29" ht="12.75">
      <c r="A89" s="114" t="s">
        <v>177</v>
      </c>
      <c r="B89" s="4" t="s">
        <v>101</v>
      </c>
      <c r="C89" s="72">
        <f>100*(SUM(Taulukko!D98:D100)-SUM(Taulukko!D86:D88))/SUM(Taulukko!D86:D88)</f>
        <v>3.956256030878118</v>
      </c>
      <c r="D89" s="72">
        <f>100*(SUM(Taulukko!E98:E100)-SUM(Taulukko!E86:E88))/SUM(Taulukko!E86:E88)</f>
        <v>3.7623043383273713</v>
      </c>
      <c r="E89" s="72">
        <f>100*(SUM(Taulukko!F98:F100)-SUM(Taulukko!F86:F88))/SUM(Taulukko!F86:F88)</f>
        <v>3.372280072695109</v>
      </c>
      <c r="F89" s="72">
        <f>100*(SUM(Taulukko!H98:H100)-SUM(Taulukko!H86:H88))/SUM(Taulukko!H86:H88)</f>
        <v>2.717969165337588</v>
      </c>
      <c r="G89" s="72">
        <f>100*(SUM(Taulukko!I98:I100)-SUM(Taulukko!I86:I88))/SUM(Taulukko!I86:I88)</f>
        <v>1.7333753545540318</v>
      </c>
      <c r="H89" s="72">
        <f>100*(SUM(Taulukko!J98:J100)-SUM(Taulukko!J86:J88))/SUM(Taulukko!J86:J88)</f>
        <v>1.5379786566227172</v>
      </c>
      <c r="I89" s="72">
        <f>100*(SUM(Taulukko!L98:L100)-SUM(Taulukko!L86:L88))/SUM(Taulukko!L86:L88)</f>
        <v>3.723034098816996</v>
      </c>
      <c r="J89" s="72">
        <f>100*(SUM(Taulukko!M98:M100)-SUM(Taulukko!M86:M88))/SUM(Taulukko!M86:M88)</f>
        <v>2.589395807644876</v>
      </c>
      <c r="K89" s="72">
        <f>100*(SUM(Taulukko!N98:N100)-SUM(Taulukko!N86:N88))/SUM(Taulukko!N86:N88)</f>
        <v>2.269242563630781</v>
      </c>
      <c r="L89" s="72">
        <f>100*(SUM(Taulukko!P98:P100)-SUM(Taulukko!P86:P88))/SUM(Taulukko!P86:P88)</f>
        <v>3.898939488459139</v>
      </c>
      <c r="M89" s="72">
        <f>100*(SUM(Taulukko!Q98:Q100)-SUM(Taulukko!Q86:Q88))/SUM(Taulukko!Q86:Q88)</f>
        <v>4.1293754667776685</v>
      </c>
      <c r="N89" s="72">
        <f>100*(SUM(Taulukko!R98:R100)-SUM(Taulukko!R86:R88))/SUM(Taulukko!R86:R88)</f>
        <v>4.000183663161756</v>
      </c>
      <c r="O89" s="72">
        <f>100*(SUM(Taulukko!T98:T100)-SUM(Taulukko!T86:T88))/SUM(Taulukko!T86:T88)</f>
        <v>1.3402925446227103</v>
      </c>
      <c r="P89" s="72">
        <f>100*(SUM(Taulukko!U98:U100)-SUM(Taulukko!U86:U88))/SUM(Taulukko!U86:U88)</f>
        <v>1.7716798483459342</v>
      </c>
      <c r="Q89" s="72">
        <f>100*(SUM(Taulukko!V98:V100)-SUM(Taulukko!V86:V88))/SUM(Taulukko!V86:V88)</f>
        <v>1.9380347420274813</v>
      </c>
      <c r="R89" s="72">
        <f>100*(SUM(Taulukko!X98:X100)-SUM(Taulukko!X86:X88))/SUM(Taulukko!X86:X88)</f>
        <v>4.927992799279922</v>
      </c>
      <c r="S89" s="72">
        <f>100*(SUM(Taulukko!Y98:Y100)-SUM(Taulukko!Y86:Y88))/SUM(Taulukko!Y86:Y88)</f>
        <v>4.72956793496614</v>
      </c>
      <c r="T89" s="72">
        <f>100*(SUM(Taulukko!Z98:Z100)-SUM(Taulukko!Z86:Z88))/SUM(Taulukko!Z86:Z88)</f>
        <v>4.60211518170442</v>
      </c>
      <c r="U89" s="72">
        <f>100*(SUM(Taulukko!AB98:AB100)-SUM(Taulukko!AB86:AB88))/SUM(Taulukko!AB86:AB88)</f>
        <v>4.78096579992313</v>
      </c>
      <c r="V89" s="72">
        <f>100*(SUM(Taulukko!AC98:AC100)-SUM(Taulukko!AC86:AC88))/SUM(Taulukko!AC86:AC88)</f>
        <v>4.928886557862586</v>
      </c>
      <c r="W89" s="72">
        <f>100*(SUM(Taulukko!AD98:AD100)-SUM(Taulukko!AD86:AD88))/SUM(Taulukko!AD86:AD88)</f>
        <v>4.995331609778029</v>
      </c>
      <c r="X89" s="72">
        <f>100*(SUM(Taulukko!AF98:AF100)-SUM(Taulukko!AF86:AF88))/SUM(Taulukko!AF86:AF88)</f>
        <v>9.391233292476493</v>
      </c>
      <c r="Y89" s="72">
        <f>100*(SUM(Taulukko!AG98:AG100)-SUM(Taulukko!AG86:AG88))/SUM(Taulukko!AG86:AG88)</f>
        <v>9.470668031665728</v>
      </c>
      <c r="Z89" s="72">
        <f>100*(SUM(Taulukko!AH98:AH100)-SUM(Taulukko!AH86:AH88))/SUM(Taulukko!AH86:AH88)</f>
        <v>9.561844035661895</v>
      </c>
      <c r="AA89" s="72">
        <f>100*(SUM(Taulukko!AJ98:AJ100)-SUM(Taulukko!AJ86:AJ88))/SUM(Taulukko!AJ86:AJ88)</f>
        <v>4.271905207358899</v>
      </c>
      <c r="AB89" s="72">
        <f>100*(SUM(Taulukko!AK98:AK100)-SUM(Taulukko!AK86:AK88))/SUM(Taulukko!AK86:AK88)</f>
        <v>4.275820535983134</v>
      </c>
      <c r="AC89" s="72">
        <f>100*(SUM(Taulukko!AL98:AL100)-SUM(Taulukko!AL86:AL88))/SUM(Taulukko!AL86:AL88)</f>
        <v>3.7203720372037306</v>
      </c>
    </row>
    <row r="90" spans="1:29" ht="12.75">
      <c r="A90" s="114" t="s">
        <v>177</v>
      </c>
      <c r="B90" s="18" t="s">
        <v>105</v>
      </c>
      <c r="C90" s="72">
        <f>100*(SUM(Taulukko!D99:D101)-SUM(Taulukko!D87:D89))/SUM(Taulukko!D87:D89)</f>
        <v>2.9222864482980166</v>
      </c>
      <c r="D90" s="72">
        <f>100*(SUM(Taulukko!E99:E101)-SUM(Taulukko!E87:E89))/SUM(Taulukko!E87:E89)</f>
        <v>3.159410521155676</v>
      </c>
      <c r="E90" s="72">
        <f>100*(SUM(Taulukko!F99:F101)-SUM(Taulukko!F87:F89))/SUM(Taulukko!F87:F89)</f>
        <v>3.2225082728494376</v>
      </c>
      <c r="F90" s="72">
        <f>100*(SUM(Taulukko!H99:H101)-SUM(Taulukko!H87:H89))/SUM(Taulukko!H87:H89)</f>
        <v>1.3268363349027006</v>
      </c>
      <c r="G90" s="72">
        <f>100*(SUM(Taulukko!I99:I101)-SUM(Taulukko!I87:I89))/SUM(Taulukko!I87:I89)</f>
        <v>1.3195098963242369</v>
      </c>
      <c r="H90" s="72">
        <f>100*(SUM(Taulukko!J99:J101)-SUM(Taulukko!J87:J89))/SUM(Taulukko!J87:J89)</f>
        <v>1.472431077694214</v>
      </c>
      <c r="I90" s="72">
        <f>100*(SUM(Taulukko!L99:L101)-SUM(Taulukko!L87:L89))/SUM(Taulukko!L87:L89)</f>
        <v>1.8097941802696826</v>
      </c>
      <c r="J90" s="72">
        <f>100*(SUM(Taulukko!M99:M101)-SUM(Taulukko!M87:M89))/SUM(Taulukko!M87:M89)</f>
        <v>2.1745788667687664</v>
      </c>
      <c r="K90" s="72">
        <f>100*(SUM(Taulukko!N99:N101)-SUM(Taulukko!N87:N89))/SUM(Taulukko!N87:N89)</f>
        <v>2.5428921568627487</v>
      </c>
      <c r="L90" s="72">
        <f>100*(SUM(Taulukko!P99:P101)-SUM(Taulukko!P87:P89))/SUM(Taulukko!P87:P89)</f>
        <v>4.1285849353923805</v>
      </c>
      <c r="M90" s="72">
        <f>100*(SUM(Taulukko!Q99:Q101)-SUM(Taulukko!Q87:Q89))/SUM(Taulukko!Q87:Q89)</f>
        <v>4.105936017330545</v>
      </c>
      <c r="N90" s="72">
        <f>100*(SUM(Taulukko!R99:R101)-SUM(Taulukko!R87:R89))/SUM(Taulukko!R87:R89)</f>
        <v>4.012119658745543</v>
      </c>
      <c r="O90" s="72">
        <f>100*(SUM(Taulukko!T99:T101)-SUM(Taulukko!T87:T89))/SUM(Taulukko!T87:T89)</f>
        <v>-0.7997080913430825</v>
      </c>
      <c r="P90" s="72">
        <f>100*(SUM(Taulukko!U99:U101)-SUM(Taulukko!U87:U89))/SUM(Taulukko!U87:U89)</f>
        <v>-0.8673879996423105</v>
      </c>
      <c r="Q90" s="72">
        <f>100*(SUM(Taulukko!V99:V101)-SUM(Taulukko!V87:V89))/SUM(Taulukko!V87:V89)</f>
        <v>1.6530703830524893</v>
      </c>
      <c r="R90" s="72">
        <f>100*(SUM(Taulukko!X99:X101)-SUM(Taulukko!X87:X89))/SUM(Taulukko!X87:X89)</f>
        <v>4.197039272984166</v>
      </c>
      <c r="S90" s="72">
        <f>100*(SUM(Taulukko!Y99:Y101)-SUM(Taulukko!Y87:Y89))/SUM(Taulukko!Y87:Y89)</f>
        <v>4.353467356627128</v>
      </c>
      <c r="T90" s="72">
        <f>100*(SUM(Taulukko!Z99:Z101)-SUM(Taulukko!Z87:Z89))/SUM(Taulukko!Z87:Z89)</f>
        <v>4.573837600048872</v>
      </c>
      <c r="U90" s="72">
        <f>100*(SUM(Taulukko!AB99:AB101)-SUM(Taulukko!AB87:AB89))/SUM(Taulukko!AB87:AB89)</f>
        <v>5.263157894736845</v>
      </c>
      <c r="V90" s="72">
        <f>100*(SUM(Taulukko!AC99:AC101)-SUM(Taulukko!AC87:AC89))/SUM(Taulukko!AC87:AC89)</f>
        <v>5.031821492337343</v>
      </c>
      <c r="W90" s="72">
        <f>100*(SUM(Taulukko!AD99:AD101)-SUM(Taulukko!AD87:AD89))/SUM(Taulukko!AD87:AD89)</f>
        <v>5.099358895630175</v>
      </c>
      <c r="X90" s="72">
        <f>100*(SUM(Taulukko!AF99:AF101)-SUM(Taulukko!AF87:AF89))/SUM(Taulukko!AF87:AF89)</f>
        <v>9.219040865171525</v>
      </c>
      <c r="Y90" s="72">
        <f>100*(SUM(Taulukko!AG99:AG101)-SUM(Taulukko!AG87:AG89))/SUM(Taulukko!AG87:AG89)</f>
        <v>9.167265277145006</v>
      </c>
      <c r="Z90" s="72">
        <f>100*(SUM(Taulukko!AH99:AH101)-SUM(Taulukko!AH87:AH89))/SUM(Taulukko!AH87:AH89)</f>
        <v>9.429279702748685</v>
      </c>
      <c r="AA90" s="72">
        <f>100*(SUM(Taulukko!AJ99:AJ101)-SUM(Taulukko!AJ87:AJ89))/SUM(Taulukko!AJ87:AJ89)</f>
        <v>2.899002493765608</v>
      </c>
      <c r="AB90" s="72">
        <f>100*(SUM(Taulukko!AK99:AK101)-SUM(Taulukko!AK87:AK89))/SUM(Taulukko!AK87:AK89)</f>
        <v>2.9815146094215863</v>
      </c>
      <c r="AC90" s="72">
        <f>100*(SUM(Taulukko!AL99:AL101)-SUM(Taulukko!AL87:AL89))/SUM(Taulukko!AL87:AL89)</f>
        <v>3.527653213751855</v>
      </c>
    </row>
    <row r="91" spans="1:29" ht="12.75">
      <c r="A91" s="114" t="s">
        <v>177</v>
      </c>
      <c r="B91" s="18" t="s">
        <v>109</v>
      </c>
      <c r="C91" s="72">
        <f>100*(SUM(Taulukko!D100:D102)-SUM(Taulukko!D88:D90))/SUM(Taulukko!D88:D90)</f>
        <v>2.6523523839595757</v>
      </c>
      <c r="D91" s="72">
        <f>100*(SUM(Taulukko!E100:E102)-SUM(Taulukko!E88:E90))/SUM(Taulukko!E88:E90)</f>
        <v>2.782633099362745</v>
      </c>
      <c r="E91" s="72">
        <f>100*(SUM(Taulukko!F100:F102)-SUM(Taulukko!F88:F90))/SUM(Taulukko!F88:F90)</f>
        <v>3.077242132293956</v>
      </c>
      <c r="F91" s="72">
        <f>100*(SUM(Taulukko!H100:H102)-SUM(Taulukko!H88:H90))/SUM(Taulukko!H88:H90)</f>
        <v>0.5080248511519522</v>
      </c>
      <c r="G91" s="72">
        <f>100*(SUM(Taulukko!I100:I102)-SUM(Taulukko!I88:I90))/SUM(Taulukko!I88:I90)</f>
        <v>0.9711779448621447</v>
      </c>
      <c r="H91" s="72">
        <f>100*(SUM(Taulukko!J100:J102)-SUM(Taulukko!J88:J90))/SUM(Taulukko!J88:J90)</f>
        <v>1.4701282452298996</v>
      </c>
      <c r="I91" s="72">
        <f>100*(SUM(Taulukko!L100:L102)-SUM(Taulukko!L88:L90))/SUM(Taulukko!L88:L90)</f>
        <v>0.7601935038009833</v>
      </c>
      <c r="J91" s="72">
        <f>100*(SUM(Taulukko!M100:M102)-SUM(Taulukko!M88:M90))/SUM(Taulukko!M88:M90)</f>
        <v>2.9411764705882426</v>
      </c>
      <c r="K91" s="72">
        <f>100*(SUM(Taulukko!N100:N102)-SUM(Taulukko!N88:N90))/SUM(Taulukko!N88:N90)</f>
        <v>2.8772574227119785</v>
      </c>
      <c r="L91" s="72">
        <f>100*(SUM(Taulukko!P100:P102)-SUM(Taulukko!P88:P90))/SUM(Taulukko!P88:P90)</f>
        <v>4.096310193871159</v>
      </c>
      <c r="M91" s="72">
        <f>100*(SUM(Taulukko!Q100:Q102)-SUM(Taulukko!Q88:Q90))/SUM(Taulukko!Q88:Q90)</f>
        <v>4.080371977530413</v>
      </c>
      <c r="N91" s="72">
        <f>100*(SUM(Taulukko!R100:R102)-SUM(Taulukko!R88:R90))/SUM(Taulukko!R88:R90)</f>
        <v>3.980660757453669</v>
      </c>
      <c r="O91" s="72">
        <f>100*(SUM(Taulukko!T100:T102)-SUM(Taulukko!T88:T90))/SUM(Taulukko!T88:T90)</f>
        <v>-1.4355188375227146</v>
      </c>
      <c r="P91" s="72">
        <f>100*(SUM(Taulukko!U100:U102)-SUM(Taulukko!U88:U90))/SUM(Taulukko!U88:U90)</f>
        <v>-1.2197362136742658</v>
      </c>
      <c r="Q91" s="72">
        <f>100*(SUM(Taulukko!V100:V102)-SUM(Taulukko!V88:V90))/SUM(Taulukko!V88:V90)</f>
        <v>1.406704423695095</v>
      </c>
      <c r="R91" s="72">
        <f>100*(SUM(Taulukko!X100:X102)-SUM(Taulukko!X88:X90))/SUM(Taulukko!X88:X90)</f>
        <v>4.2796502787633015</v>
      </c>
      <c r="S91" s="72">
        <f>100*(SUM(Taulukko!Y100:Y102)-SUM(Taulukko!Y88:Y90))/SUM(Taulukko!Y88:Y90)</f>
        <v>4.38201222293169</v>
      </c>
      <c r="T91" s="72">
        <f>100*(SUM(Taulukko!Z100:Z102)-SUM(Taulukko!Z88:Z90))/SUM(Taulukko!Z88:Z90)</f>
        <v>4.5696307295343255</v>
      </c>
      <c r="U91" s="72">
        <f>100*(SUM(Taulukko!AB100:AB102)-SUM(Taulukko!AB88:AB90))/SUM(Taulukko!AB88:AB90)</f>
        <v>5.486394881054178</v>
      </c>
      <c r="V91" s="72">
        <f>100*(SUM(Taulukko!AC100:AC102)-SUM(Taulukko!AC88:AC90))/SUM(Taulukko!AC88:AC90)</f>
        <v>5.308907231282729</v>
      </c>
      <c r="W91" s="72">
        <f>100*(SUM(Taulukko!AD100:AD102)-SUM(Taulukko!AD88:AD90))/SUM(Taulukko!AD88:AD90)</f>
        <v>5.213935644927405</v>
      </c>
      <c r="X91" s="72">
        <f>100*(SUM(Taulukko!AF100:AF102)-SUM(Taulukko!AF88:AF90))/SUM(Taulukko!AF88:AF90)</f>
        <v>8.7408648430053</v>
      </c>
      <c r="Y91" s="72">
        <f>100*(SUM(Taulukko!AG100:AG102)-SUM(Taulukko!AG88:AG90))/SUM(Taulukko!AG88:AG90)</f>
        <v>8.92711142398653</v>
      </c>
      <c r="Z91" s="72">
        <f>100*(SUM(Taulukko!AH100:AH102)-SUM(Taulukko!AH88:AH90))/SUM(Taulukko!AH88:AH90)</f>
        <v>9.325055988632982</v>
      </c>
      <c r="AA91" s="72">
        <f>100*(SUM(Taulukko!AJ100:AJ102)-SUM(Taulukko!AJ88:AJ90))/SUM(Taulukko!AJ88:AJ90)</f>
        <v>3.1038721573448136</v>
      </c>
      <c r="AB91" s="72">
        <f>100*(SUM(Taulukko!AK100:AK102)-SUM(Taulukko!AK88:AK90))/SUM(Taulukko!AK88:AK90)</f>
        <v>3.191172084700265</v>
      </c>
      <c r="AC91" s="72">
        <f>100*(SUM(Taulukko!AL100:AL102)-SUM(Taulukko!AL88:AL90))/SUM(Taulukko!AL88:AL90)</f>
        <v>3.4266984505363527</v>
      </c>
    </row>
    <row r="92" spans="1:29" ht="12.75">
      <c r="A92" s="114" t="s">
        <v>177</v>
      </c>
      <c r="B92" s="18" t="s">
        <v>111</v>
      </c>
      <c r="C92" s="72">
        <f>100*(SUM(Taulukko!D101:D103)-SUM(Taulukko!D89:D91))/SUM(Taulukko!D89:D91)</f>
        <v>2.3860507800550663</v>
      </c>
      <c r="D92" s="72">
        <f>100*(SUM(Taulukko!E101:E103)-SUM(Taulukko!E89:E91))/SUM(Taulukko!E89:E91)</f>
        <v>2.7526077496075403</v>
      </c>
      <c r="E92" s="72">
        <f>100*(SUM(Taulukko!F101:F103)-SUM(Taulukko!F89:F91))/SUM(Taulukko!F89:F91)</f>
        <v>3.0817890966101147</v>
      </c>
      <c r="F92" s="72">
        <f>100*(SUM(Taulukko!H101:H103)-SUM(Taulukko!H89:H91))/SUM(Taulukko!H89:H91)</f>
        <v>0.07166225268732242</v>
      </c>
      <c r="G92" s="72">
        <f>100*(SUM(Taulukko!I101:I103)-SUM(Taulukko!I89:I91))/SUM(Taulukko!I89:I91)</f>
        <v>0.9687499999999893</v>
      </c>
      <c r="H92" s="72">
        <f>100*(SUM(Taulukko!J101:J103)-SUM(Taulukko!J89:J91))/SUM(Taulukko!J89:J91)</f>
        <v>1.4995313964385986</v>
      </c>
      <c r="I92" s="72">
        <f>100*(SUM(Taulukko!L101:L103)-SUM(Taulukko!L89:L91))/SUM(Taulukko!L89:L91)</f>
        <v>-0.2891101831031269</v>
      </c>
      <c r="J92" s="72">
        <f>100*(SUM(Taulukko!M101:M103)-SUM(Taulukko!M89:M91))/SUM(Taulukko!M89:M91)</f>
        <v>3.23960880195598</v>
      </c>
      <c r="K92" s="72">
        <f>100*(SUM(Taulukko!N101:N103)-SUM(Taulukko!N89:N91))/SUM(Taulukko!N89:N91)</f>
        <v>3.179455823907055</v>
      </c>
      <c r="L92" s="72">
        <f>100*(SUM(Taulukko!P101:P103)-SUM(Taulukko!P89:P91))/SUM(Taulukko!P89:P91)</f>
        <v>3.7924757281553574</v>
      </c>
      <c r="M92" s="72">
        <f>100*(SUM(Taulukko!Q101:Q103)-SUM(Taulukko!Q89:Q91))/SUM(Taulukko!Q89:Q91)</f>
        <v>3.831830595302255</v>
      </c>
      <c r="N92" s="72">
        <f>100*(SUM(Taulukko!R101:R103)-SUM(Taulukko!R89:R91))/SUM(Taulukko!R89:R91)</f>
        <v>3.9307104361498197</v>
      </c>
      <c r="O92" s="72">
        <f>100*(SUM(Taulukko!T101:T103)-SUM(Taulukko!T89:T91))/SUM(Taulukko!T89:T91)</f>
        <v>-1.62409652431825</v>
      </c>
      <c r="P92" s="72">
        <f>100*(SUM(Taulukko!U101:U103)-SUM(Taulukko!U89:U91))/SUM(Taulukko!U89:U91)</f>
        <v>-1.5419754926261922</v>
      </c>
      <c r="Q92" s="72">
        <f>100*(SUM(Taulukko!V101:V103)-SUM(Taulukko!V89:V91))/SUM(Taulukko!V89:V91)</f>
        <v>1.231754051942973</v>
      </c>
      <c r="R92" s="72">
        <f>100*(SUM(Taulukko!X101:X103)-SUM(Taulukko!X89:X91))/SUM(Taulukko!X89:X91)</f>
        <v>4.2499069363444555</v>
      </c>
      <c r="S92" s="72">
        <f>100*(SUM(Taulukko!Y101:Y103)-SUM(Taulukko!Y89:Y91))/SUM(Taulukko!Y89:Y91)</f>
        <v>4.463985814014715</v>
      </c>
      <c r="T92" s="72">
        <f>100*(SUM(Taulukko!Z101:Z103)-SUM(Taulukko!Z89:Z91))/SUM(Taulukko!Z89:Z91)</f>
        <v>4.595617765357382</v>
      </c>
      <c r="U92" s="72">
        <f>100*(SUM(Taulukko!AB101:AB103)-SUM(Taulukko!AB89:AB91))/SUM(Taulukko!AB89:AB91)</f>
        <v>5.346473668001236</v>
      </c>
      <c r="V92" s="72">
        <f>100*(SUM(Taulukko!AC101:AC103)-SUM(Taulukko!AC89:AC91))/SUM(Taulukko!AC89:AC91)</f>
        <v>5.340686895062286</v>
      </c>
      <c r="W92" s="72">
        <f>100*(SUM(Taulukko!AD101:AD103)-SUM(Taulukko!AD89:AD91))/SUM(Taulukko!AD89:AD91)</f>
        <v>5.313205753001305</v>
      </c>
      <c r="X92" s="72">
        <f>100*(SUM(Taulukko!AF101:AF103)-SUM(Taulukko!AF89:AF91))/SUM(Taulukko!AF89:AF91)</f>
        <v>8.833370510818652</v>
      </c>
      <c r="Y92" s="72">
        <f>100*(SUM(Taulukko!AG101:AG103)-SUM(Taulukko!AG89:AG91))/SUM(Taulukko!AG89:AG91)</f>
        <v>9.046582451048295</v>
      </c>
      <c r="Z92" s="72">
        <f>100*(SUM(Taulukko!AH101:AH103)-SUM(Taulukko!AH89:AH91))/SUM(Taulukko!AH89:AH91)</f>
        <v>9.255170363191864</v>
      </c>
      <c r="AA92" s="72">
        <f>100*(SUM(Taulukko!AJ101:AJ103)-SUM(Taulukko!AJ89:AJ91))/SUM(Taulukko!AJ89:AJ91)</f>
        <v>2.9886431560071727</v>
      </c>
      <c r="AB92" s="72">
        <f>100*(SUM(Taulukko!AK101:AK103)-SUM(Taulukko!AK89:AK91))/SUM(Taulukko!AK89:AK91)</f>
        <v>3.2888888888888954</v>
      </c>
      <c r="AC92" s="72">
        <f>100*(SUM(Taulukko!AL101:AL103)-SUM(Taulukko!AL89:AL91))/SUM(Taulukko!AL89:AL91)</f>
        <v>3.44622697563873</v>
      </c>
    </row>
    <row r="93" spans="1:29" ht="12.75">
      <c r="A93" s="114" t="s">
        <v>177</v>
      </c>
      <c r="B93" s="18" t="s">
        <v>113</v>
      </c>
      <c r="C93" s="72">
        <f>100*(SUM(Taulukko!D102:D104)-SUM(Taulukko!D90:D92))/SUM(Taulukko!D90:D92)</f>
        <v>3.3209275694245535</v>
      </c>
      <c r="D93" s="72">
        <f>100*(SUM(Taulukko!E102:E104)-SUM(Taulukko!E90:E92))/SUM(Taulukko!E90:E92)</f>
        <v>3.2899492760417797</v>
      </c>
      <c r="E93" s="72">
        <f>100*(SUM(Taulukko!F102:F104)-SUM(Taulukko!F90:F92))/SUM(Taulukko!F90:F92)</f>
        <v>3.221594833331311</v>
      </c>
      <c r="F93" s="72">
        <f>100*(SUM(Taulukko!H102:H104)-SUM(Taulukko!H90:H92))/SUM(Taulukko!H90:H92)</f>
        <v>1.2269225178077956</v>
      </c>
      <c r="G93" s="72">
        <f>100*(SUM(Taulukko!I102:I104)-SUM(Taulukko!I90:I92))/SUM(Taulukko!I90:I92)</f>
        <v>1.3754298218193293</v>
      </c>
      <c r="H93" s="72">
        <f>100*(SUM(Taulukko!J102:J104)-SUM(Taulukko!J90:J92))/SUM(Taulukko!J90:J92)</f>
        <v>1.5917602996254754</v>
      </c>
      <c r="I93" s="72">
        <f>100*(SUM(Taulukko!L102:L104)-SUM(Taulukko!L90:L92))/SUM(Taulukko!L90:L92)</f>
        <v>1.0486454995630543</v>
      </c>
      <c r="J93" s="72">
        <f>100*(SUM(Taulukko!M102:M104)-SUM(Taulukko!M90:M92))/SUM(Taulukko!M90:M92)</f>
        <v>3.7263286499694703</v>
      </c>
      <c r="K93" s="72">
        <f>100*(SUM(Taulukko!N102:N104)-SUM(Taulukko!N90:N92))/SUM(Taulukko!N90:N92)</f>
        <v>3.5114503816793894</v>
      </c>
      <c r="L93" s="72">
        <f>100*(SUM(Taulukko!P102:P104)-SUM(Taulukko!P90:P92))/SUM(Taulukko!P90:P92)</f>
        <v>3.882119580617752</v>
      </c>
      <c r="M93" s="72">
        <f>100*(SUM(Taulukko!Q102:Q104)-SUM(Taulukko!Q90:Q92))/SUM(Taulukko!Q90:Q92)</f>
        <v>3.7935274651750106</v>
      </c>
      <c r="N93" s="72">
        <f>100*(SUM(Taulukko!R102:R104)-SUM(Taulukko!R90:R92))/SUM(Taulukko!R90:R92)</f>
        <v>3.904660722801387</v>
      </c>
      <c r="O93" s="72">
        <f>100*(SUM(Taulukko!T102:T104)-SUM(Taulukko!T90:T92))/SUM(Taulukko!T90:T92)</f>
        <v>0.49509058221546687</v>
      </c>
      <c r="P93" s="72">
        <f>100*(SUM(Taulukko!U102:U104)-SUM(Taulukko!U90:U92))/SUM(Taulukko!U90:U92)</f>
        <v>0.37321597899292736</v>
      </c>
      <c r="Q93" s="72">
        <f>100*(SUM(Taulukko!V102:V104)-SUM(Taulukko!V90:V92))/SUM(Taulukko!V90:V92)</f>
        <v>1.155272242415374</v>
      </c>
      <c r="R93" s="72">
        <f>100*(SUM(Taulukko!X102:X104)-SUM(Taulukko!X90:X92))/SUM(Taulukko!X90:X92)</f>
        <v>5.312518203530031</v>
      </c>
      <c r="S93" s="72">
        <f>100*(SUM(Taulukko!Y102:Y104)-SUM(Taulukko!Y90:Y92))/SUM(Taulukko!Y90:Y92)</f>
        <v>4.834410497749572</v>
      </c>
      <c r="T93" s="72">
        <f>100*(SUM(Taulukko!Z102:Z104)-SUM(Taulukko!Z90:Z92))/SUM(Taulukko!Z90:Z92)</f>
        <v>4.6352496391450675</v>
      </c>
      <c r="U93" s="72">
        <f>100*(SUM(Taulukko!AB102:AB104)-SUM(Taulukko!AB90:AB92))/SUM(Taulukko!AB90:AB92)</f>
        <v>5.528506813402091</v>
      </c>
      <c r="V93" s="72">
        <f>100*(SUM(Taulukko!AC102:AC104)-SUM(Taulukko!AC90:AC92))/SUM(Taulukko!AC90:AC92)</f>
        <v>5.467439145976711</v>
      </c>
      <c r="W93" s="72">
        <f>100*(SUM(Taulukko!AD102:AD104)-SUM(Taulukko!AD90:AD92))/SUM(Taulukko!AD90:AD92)</f>
        <v>5.387845317286597</v>
      </c>
      <c r="X93" s="72">
        <f>100*(SUM(Taulukko!AF102:AF104)-SUM(Taulukko!AF90:AF92))/SUM(Taulukko!AF90:AF92)</f>
        <v>9.152804642166346</v>
      </c>
      <c r="Y93" s="72">
        <f>100*(SUM(Taulukko!AG102:AG104)-SUM(Taulukko!AG90:AG92))/SUM(Taulukko!AG90:AG92)</f>
        <v>9.206800027309352</v>
      </c>
      <c r="Z93" s="72">
        <f>100*(SUM(Taulukko!AH102:AH104)-SUM(Taulukko!AH90:AH92))/SUM(Taulukko!AH90:AH92)</f>
        <v>9.208351659158744</v>
      </c>
      <c r="AA93" s="72">
        <f>100*(SUM(Taulukko!AJ102:AJ104)-SUM(Taulukko!AJ90:AJ92))/SUM(Taulukko!AJ90:AJ92)</f>
        <v>3.827751196172256</v>
      </c>
      <c r="AB93" s="72">
        <f>100*(SUM(Taulukko!AK102:AK104)-SUM(Taulukko!AK90:AK92))/SUM(Taulukko!AK90:AK92)</f>
        <v>4.039204039204029</v>
      </c>
      <c r="AC93" s="72">
        <f>100*(SUM(Taulukko!AL102:AL104)-SUM(Taulukko!AL90:AL92))/SUM(Taulukko!AL90:AL92)</f>
        <v>3.5566093657379967</v>
      </c>
    </row>
    <row r="94" spans="1:29" ht="12.75">
      <c r="A94" s="114" t="s">
        <v>177</v>
      </c>
      <c r="B94" s="18" t="s">
        <v>115</v>
      </c>
      <c r="C94" s="72">
        <f>100*(SUM(Taulukko!D103:D105)-SUM(Taulukko!D91:D93))/SUM(Taulukko!D91:D93)</f>
        <v>3.3432998097309237</v>
      </c>
      <c r="D94" s="72">
        <f>100*(SUM(Taulukko!E103:E105)-SUM(Taulukko!E91:E93))/SUM(Taulukko!E91:E93)</f>
        <v>3.3988332543632245</v>
      </c>
      <c r="E94" s="72">
        <f>100*(SUM(Taulukko!F103:F105)-SUM(Taulukko!F91:F93))/SUM(Taulukko!F91:F93)</f>
        <v>3.3885599073813713</v>
      </c>
      <c r="F94" s="72">
        <f>100*(SUM(Taulukko!H103:H105)-SUM(Taulukko!H91:H93))/SUM(Taulukko!H91:H93)</f>
        <v>1.3981339646288766</v>
      </c>
      <c r="G94" s="72">
        <f>100*(SUM(Taulukko!I103:I105)-SUM(Taulukko!I91:I93))/SUM(Taulukko!I91:I93)</f>
        <v>1.6249999999999964</v>
      </c>
      <c r="H94" s="72">
        <f>100*(SUM(Taulukko!J103:J105)-SUM(Taulukko!J91:J93))/SUM(Taulukko!J91:J93)</f>
        <v>1.6838166510757824</v>
      </c>
      <c r="I94" s="72">
        <f>100*(SUM(Taulukko!L103:L105)-SUM(Taulukko!L91:L93))/SUM(Taulukko!L91:L93)</f>
        <v>1.8852679773767689</v>
      </c>
      <c r="J94" s="72">
        <f>100*(SUM(Taulukko!M103:M105)-SUM(Taulukko!M91:M93))/SUM(Taulukko!M91:M93)</f>
        <v>3.5627283800243745</v>
      </c>
      <c r="K94" s="72">
        <f>100*(SUM(Taulukko!N103:N105)-SUM(Taulukko!N91:N93))/SUM(Taulukko!N91:N93)</f>
        <v>3.873132052455031</v>
      </c>
      <c r="L94" s="72">
        <f>100*(SUM(Taulukko!P103:P105)-SUM(Taulukko!P91:P93))/SUM(Taulukko!P91:P93)</f>
        <v>4.015401540154006</v>
      </c>
      <c r="M94" s="72">
        <f>100*(SUM(Taulukko!Q103:Q105)-SUM(Taulukko!Q91:Q93))/SUM(Taulukko!Q91:Q93)</f>
        <v>3.808760058027963</v>
      </c>
      <c r="N94" s="72">
        <f>100*(SUM(Taulukko!R103:R105)-SUM(Taulukko!R91:R93))/SUM(Taulukko!R91:R93)</f>
        <v>3.927301604490402</v>
      </c>
      <c r="O94" s="72">
        <f>100*(SUM(Taulukko!T103:T105)-SUM(Taulukko!T91:T93))/SUM(Taulukko!T91:T93)</f>
        <v>0.8042151968940591</v>
      </c>
      <c r="P94" s="72">
        <f>100*(SUM(Taulukko!U103:U105)-SUM(Taulukko!U91:U93))/SUM(Taulukko!U91:U93)</f>
        <v>0.9845930825712115</v>
      </c>
      <c r="Q94" s="72">
        <f>100*(SUM(Taulukko!V103:V105)-SUM(Taulukko!V91:V93))/SUM(Taulukko!V91:V93)</f>
        <v>1.1741421192322847</v>
      </c>
      <c r="R94" s="72">
        <f>100*(SUM(Taulukko!X103:X105)-SUM(Taulukko!X91:X93))/SUM(Taulukko!X91:X93)</f>
        <v>4.9894999867088545</v>
      </c>
      <c r="S94" s="72">
        <f>100*(SUM(Taulukko!Y103:Y105)-SUM(Taulukko!Y91:Y93))/SUM(Taulukko!Y91:Y93)</f>
        <v>4.799336031706903</v>
      </c>
      <c r="T94" s="72">
        <f>100*(SUM(Taulukko!Z103:Z105)-SUM(Taulukko!Z91:Z93))/SUM(Taulukko!Z91:Z93)</f>
        <v>4.665856329654718</v>
      </c>
      <c r="U94" s="72">
        <f>100*(SUM(Taulukko!AB103:AB105)-SUM(Taulukko!AB91:AB93))/SUM(Taulukko!AB91:AB93)</f>
        <v>5.346534653465367</v>
      </c>
      <c r="V94" s="72">
        <f>100*(SUM(Taulukko!AC103:AC105)-SUM(Taulukko!AC91:AC93))/SUM(Taulukko!AC91:AC93)</f>
        <v>5.379618474503415</v>
      </c>
      <c r="W94" s="72">
        <f>100*(SUM(Taulukko!AD103:AD105)-SUM(Taulukko!AD91:AD93))/SUM(Taulukko!AD91:AD93)</f>
        <v>5.444697143824924</v>
      </c>
      <c r="X94" s="72">
        <f>100*(SUM(Taulukko!AF103:AF105)-SUM(Taulukko!AF91:AF93))/SUM(Taulukko!AF91:AF93)</f>
        <v>9.870051829039275</v>
      </c>
      <c r="Y94" s="72">
        <f>100*(SUM(Taulukko!AG103:AG105)-SUM(Taulukko!AG91:AG93))/SUM(Taulukko!AG91:AG93)</f>
        <v>9.413516621821001</v>
      </c>
      <c r="Z94" s="72">
        <f>100*(SUM(Taulukko!AH103:AH105)-SUM(Taulukko!AH91:AH93))/SUM(Taulukko!AH91:AH93)</f>
        <v>9.16356262572041</v>
      </c>
      <c r="AA94" s="72">
        <f>100*(SUM(Taulukko!AJ103:AJ105)-SUM(Taulukko!AJ91:AJ93))/SUM(Taulukko!AJ91:AJ93)</f>
        <v>3.482721382289411</v>
      </c>
      <c r="AB94" s="72">
        <f>100*(SUM(Taulukko!AK103:AK105)-SUM(Taulukko!AK91:AK93))/SUM(Taulukko!AK91:AK93)</f>
        <v>3.488028377180021</v>
      </c>
      <c r="AC94" s="72">
        <f>100*(SUM(Taulukko!AL103:AL105)-SUM(Taulukko!AL91:AL93))/SUM(Taulukko!AL91:AL93)</f>
        <v>3.5777646363098827</v>
      </c>
    </row>
    <row r="95" spans="1:29" ht="12.75">
      <c r="A95" s="114" t="s">
        <v>177</v>
      </c>
      <c r="B95" s="18" t="s">
        <v>117</v>
      </c>
      <c r="C95" s="72">
        <f>100*(SUM(Taulukko!D104:D106)-SUM(Taulukko!D92:D94))/SUM(Taulukko!D92:D94)</f>
        <v>3.3060109289617547</v>
      </c>
      <c r="D95" s="72">
        <f>100*(SUM(Taulukko!E104:E106)-SUM(Taulukko!E92:E94))/SUM(Taulukko!E92:E94)</f>
        <v>3.6166070539231305</v>
      </c>
      <c r="E95" s="72">
        <f>100*(SUM(Taulukko!F104:F106)-SUM(Taulukko!F92:F94))/SUM(Taulukko!F92:F94)</f>
        <v>3.5283928188816542</v>
      </c>
      <c r="F95" s="72">
        <f>100*(SUM(Taulukko!H104:H106)-SUM(Taulukko!H92:H94))/SUM(Taulukko!H92:H94)</f>
        <v>1.2685169419376725</v>
      </c>
      <c r="G95" s="72">
        <f>100*(SUM(Taulukko!I104:I106)-SUM(Taulukko!I92:I94))/SUM(Taulukko!I92:I94)</f>
        <v>1.9387116948092702</v>
      </c>
      <c r="H95" s="72">
        <f>100*(SUM(Taulukko!J104:J106)-SUM(Taulukko!J92:J94))/SUM(Taulukko!J92:J94)</f>
        <v>1.7751479289940792</v>
      </c>
      <c r="I95" s="72">
        <f>100*(SUM(Taulukko!L104:L106)-SUM(Taulukko!L92:L94))/SUM(Taulukko!L92:L94)</f>
        <v>3.2990234890472423</v>
      </c>
      <c r="J95" s="72">
        <f>100*(SUM(Taulukko!M104:M106)-SUM(Taulukko!M92:M94))/SUM(Taulukko!M92:M94)</f>
        <v>4.607873054623121</v>
      </c>
      <c r="K95" s="72">
        <f>100*(SUM(Taulukko!N104:N106)-SUM(Taulukko!N92:N94))/SUM(Taulukko!N92:N94)</f>
        <v>4.233932378921729</v>
      </c>
      <c r="L95" s="72">
        <f>100*(SUM(Taulukko!P104:P106)-SUM(Taulukko!P92:P94))/SUM(Taulukko!P92:P94)</f>
        <v>4.012174875484244</v>
      </c>
      <c r="M95" s="72">
        <f>100*(SUM(Taulukko!Q104:Q106)-SUM(Taulukko!Q92:Q94))/SUM(Taulukko!Q92:Q94)</f>
        <v>3.8795259388824257</v>
      </c>
      <c r="N95" s="72">
        <f>100*(SUM(Taulukko!R104:R106)-SUM(Taulukko!R92:R94))/SUM(Taulukko!R92:R94)</f>
        <v>4.001535591532647</v>
      </c>
      <c r="O95" s="72">
        <f>100*(SUM(Taulukko!T104:T106)-SUM(Taulukko!T92:T94))/SUM(Taulukko!T92:T94)</f>
        <v>0.8670768350264623</v>
      </c>
      <c r="P95" s="72">
        <f>100*(SUM(Taulukko!U104:U106)-SUM(Taulukko!U92:U94))/SUM(Taulukko!U92:U94)</f>
        <v>1.1807131873764383</v>
      </c>
      <c r="Q95" s="72">
        <f>100*(SUM(Taulukko!V104:V106)-SUM(Taulukko!V92:V94))/SUM(Taulukko!V92:V94)</f>
        <v>1.2471706998435397</v>
      </c>
      <c r="R95" s="72">
        <f>100*(SUM(Taulukko!X104:X106)-SUM(Taulukko!X92:X94))/SUM(Taulukko!X92:X94)</f>
        <v>4.686461628432471</v>
      </c>
      <c r="S95" s="72">
        <f>100*(SUM(Taulukko!Y104:Y106)-SUM(Taulukko!Y92:Y94))/SUM(Taulukko!Y92:Y94)</f>
        <v>4.715360890559396</v>
      </c>
      <c r="T95" s="72">
        <f>100*(SUM(Taulukko!Z104:Z106)-SUM(Taulukko!Z92:Z94))/SUM(Taulukko!Z92:Z94)</f>
        <v>4.681907297156337</v>
      </c>
      <c r="U95" s="72">
        <f>100*(SUM(Taulukko!AB104:AB106)-SUM(Taulukko!AB92:AB94))/SUM(Taulukko!AB92:AB94)</f>
        <v>5.7271100252833795</v>
      </c>
      <c r="V95" s="72">
        <f>100*(SUM(Taulukko!AC104:AC106)-SUM(Taulukko!AC92:AC94))/SUM(Taulukko!AC92:AC94)</f>
        <v>5.6261567679036775</v>
      </c>
      <c r="W95" s="72">
        <f>100*(SUM(Taulukko!AD104:AD106)-SUM(Taulukko!AD92:AD94))/SUM(Taulukko!AD92:AD94)</f>
        <v>5.485154539183775</v>
      </c>
      <c r="X95" s="72">
        <f>100*(SUM(Taulukko!AF104:AF106)-SUM(Taulukko!AF92:AF94))/SUM(Taulukko!AF92:AF94)</f>
        <v>9.541360540896784</v>
      </c>
      <c r="Y95" s="72">
        <f>100*(SUM(Taulukko!AG104:AG106)-SUM(Taulukko!AG92:AG94))/SUM(Taulukko!AG92:AG94)</f>
        <v>9.231754609283957</v>
      </c>
      <c r="Z95" s="72">
        <f>100*(SUM(Taulukko!AH104:AH106)-SUM(Taulukko!AH92:AH94))/SUM(Taulukko!AH92:AH94)</f>
        <v>9.106978070612044</v>
      </c>
      <c r="AA95" s="72">
        <f>100*(SUM(Taulukko!AJ104:AJ106)-SUM(Taulukko!AJ92:AJ94))/SUM(Taulukko!AJ92:AJ94)</f>
        <v>3.345022929592641</v>
      </c>
      <c r="AB95" s="72">
        <f>100*(SUM(Taulukko!AK104:AK106)-SUM(Taulukko!AK92:AK94))/SUM(Taulukko!AK92:AK94)</f>
        <v>3.299941072480862</v>
      </c>
      <c r="AC95" s="72">
        <f>100*(SUM(Taulukko!AL104:AL106)-SUM(Taulukko!AL92:AL94))/SUM(Taulukko!AL92:AL94)</f>
        <v>3.6293892003541073</v>
      </c>
    </row>
    <row r="96" spans="1:29" ht="12.75">
      <c r="A96" s="114" t="s">
        <v>177</v>
      </c>
      <c r="B96" s="18" t="s">
        <v>119</v>
      </c>
      <c r="C96" s="72">
        <f>100*(SUM(Taulukko!D105:D107)-SUM(Taulukko!D93:D95))/SUM(Taulukko!D93:D95)</f>
        <v>3.6502796585222357</v>
      </c>
      <c r="D96" s="72">
        <f>100*(SUM(Taulukko!E105:E107)-SUM(Taulukko!E93:E95))/SUM(Taulukko!E93:E95)</f>
        <v>3.6707643809276815</v>
      </c>
      <c r="E96" s="72">
        <f>100*(SUM(Taulukko!F105:F107)-SUM(Taulukko!F93:F95))/SUM(Taulukko!F93:F95)</f>
        <v>3.6336140934340557</v>
      </c>
      <c r="F96" s="72">
        <f>100*(SUM(Taulukko!H105:H107)-SUM(Taulukko!H93:H95))/SUM(Taulukko!H93:H95)</f>
        <v>2.1776949363156235</v>
      </c>
      <c r="G96" s="72">
        <f>100*(SUM(Taulukko!I105:I107)-SUM(Taulukko!I93:I95))/SUM(Taulukko!I93:I95)</f>
        <v>1.9675202998126027</v>
      </c>
      <c r="H96" s="72">
        <f>100*(SUM(Taulukko!J105:J107)-SUM(Taulukko!J93:J95))/SUM(Taulukko!J93:J95)</f>
        <v>1.8662519440124417</v>
      </c>
      <c r="I96" s="72">
        <f>100*(SUM(Taulukko!L105:L107)-SUM(Taulukko!L93:L95))/SUM(Taulukko!L93:L95)</f>
        <v>4.433775769556603</v>
      </c>
      <c r="J96" s="72">
        <f>100*(SUM(Taulukko!M105:M107)-SUM(Taulukko!M93:M95))/SUM(Taulukko!M93:M95)</f>
        <v>4.629911666159016</v>
      </c>
      <c r="K96" s="72">
        <f>100*(SUM(Taulukko!N105:N107)-SUM(Taulukko!N93:N95))/SUM(Taulukko!N93:N95)</f>
        <v>4.56204379562042</v>
      </c>
      <c r="L96" s="72">
        <f>100*(SUM(Taulukko!P105:P107)-SUM(Taulukko!P93:P95))/SUM(Taulukko!P93:P95)</f>
        <v>4.206443914081152</v>
      </c>
      <c r="M96" s="72">
        <f>100*(SUM(Taulukko!Q105:Q107)-SUM(Taulukko!Q93:Q95))/SUM(Taulukko!Q93:Q95)</f>
        <v>4.095113075356657</v>
      </c>
      <c r="N96" s="72">
        <f>100*(SUM(Taulukko!R105:R107)-SUM(Taulukko!R93:R95))/SUM(Taulukko!R93:R95)</f>
        <v>4.119005456111798</v>
      </c>
      <c r="O96" s="72">
        <f>100*(SUM(Taulukko!T105:T107)-SUM(Taulukko!T93:T95))/SUM(Taulukko!T93:T95)</f>
        <v>1.6844987899630504</v>
      </c>
      <c r="P96" s="72">
        <f>100*(SUM(Taulukko!U105:U107)-SUM(Taulukko!U93:U95))/SUM(Taulukko!U93:U95)</f>
        <v>1.9326772869148403</v>
      </c>
      <c r="Q96" s="72">
        <f>100*(SUM(Taulukko!V105:V107)-SUM(Taulukko!V93:V95))/SUM(Taulukko!V93:V95)</f>
        <v>1.3179631699139909</v>
      </c>
      <c r="R96" s="72">
        <f>100*(SUM(Taulukko!X105:X107)-SUM(Taulukko!X93:X95))/SUM(Taulukko!X93:X95)</f>
        <v>4.251172250155378</v>
      </c>
      <c r="S96" s="72">
        <f>100*(SUM(Taulukko!Y105:Y107)-SUM(Taulukko!Y93:Y95))/SUM(Taulukko!Y93:Y95)</f>
        <v>4.665589930828176</v>
      </c>
      <c r="T96" s="72">
        <f>100*(SUM(Taulukko!Z105:Z107)-SUM(Taulukko!Z93:Z95))/SUM(Taulukko!Z93:Z95)</f>
        <v>4.692437737832828</v>
      </c>
      <c r="U96" s="72">
        <f>100*(SUM(Taulukko!AB105:AB107)-SUM(Taulukko!AB93:AB95))/SUM(Taulukko!AB93:AB95)</f>
        <v>5.534264763571632</v>
      </c>
      <c r="V96" s="72">
        <f>100*(SUM(Taulukko!AC105:AC107)-SUM(Taulukko!AC93:AC95))/SUM(Taulukko!AC93:AC95)</f>
        <v>5.497096043772563</v>
      </c>
      <c r="W96" s="72">
        <f>100*(SUM(Taulukko!AD105:AD107)-SUM(Taulukko!AD93:AD95))/SUM(Taulukko!AD93:AD95)</f>
        <v>5.498453906622567</v>
      </c>
      <c r="X96" s="72">
        <f>100*(SUM(Taulukko!AF105:AF107)-SUM(Taulukko!AF93:AF95))/SUM(Taulukko!AF93:AF95)</f>
        <v>9.159393183707428</v>
      </c>
      <c r="Y96" s="72">
        <f>100*(SUM(Taulukko!AG105:AG107)-SUM(Taulukko!AG93:AG95))/SUM(Taulukko!AG93:AG95)</f>
        <v>8.963719927765297</v>
      </c>
      <c r="Z96" s="72">
        <f>100*(SUM(Taulukko!AH105:AH107)-SUM(Taulukko!AH93:AH95))/SUM(Taulukko!AH93:AH95)</f>
        <v>9.042773337890424</v>
      </c>
      <c r="AA96" s="72">
        <f>100*(SUM(Taulukko!AJ105:AJ107)-SUM(Taulukko!AJ93:AJ95))/SUM(Taulukko!AJ93:AJ95)</f>
        <v>3.730480046269513</v>
      </c>
      <c r="AB96" s="72">
        <f>100*(SUM(Taulukko!AK105:AK107)-SUM(Taulukko!AK93:AK95))/SUM(Taulukko!AK93:AK95)</f>
        <v>3.682969946965233</v>
      </c>
      <c r="AC96" s="72">
        <f>100*(SUM(Taulukko!AL105:AL107)-SUM(Taulukko!AL93:AL95))/SUM(Taulukko!AL93:AL95)</f>
        <v>3.710247349823311</v>
      </c>
    </row>
    <row r="97" spans="1:29" ht="12.75">
      <c r="A97" s="41" t="s">
        <v>177</v>
      </c>
      <c r="B97" s="18" t="s">
        <v>121</v>
      </c>
      <c r="C97" s="72">
        <f>100*(SUM(Taulukko!D106:D108)-SUM(Taulukko!D94:D96))/SUM(Taulukko!D94:D96)</f>
        <v>4.346466541588522</v>
      </c>
      <c r="D97" s="72">
        <f>100*(SUM(Taulukko!E106:E108)-SUM(Taulukko!E94:E96))/SUM(Taulukko!E94:E96)</f>
        <v>3.9530795672773142</v>
      </c>
      <c r="E97" s="72">
        <f>100*(SUM(Taulukko!F106:F108)-SUM(Taulukko!F94:F96))/SUM(Taulukko!F94:F96)</f>
        <v>3.6702679148322237</v>
      </c>
      <c r="F97" s="72">
        <f>100*(SUM(Taulukko!H106:H108)-SUM(Taulukko!H94:H96))/SUM(Taulukko!H94:H96)</f>
        <v>3.687286577357505</v>
      </c>
      <c r="G97" s="72">
        <f>100*(SUM(Taulukko!I106:I108)-SUM(Taulukko!I94:I96))/SUM(Taulukko!I94:I96)</f>
        <v>2.184769038701623</v>
      </c>
      <c r="H97" s="72">
        <f>100*(SUM(Taulukko!J106:J108)-SUM(Taulukko!J94:J96))/SUM(Taulukko!J94:J96)</f>
        <v>1.9881950916433782</v>
      </c>
      <c r="I97" s="72">
        <f>100*(SUM(Taulukko!L106:L108)-SUM(Taulukko!L94:L96))/SUM(Taulukko!L94:L96)</f>
        <v>6.635622817229323</v>
      </c>
      <c r="J97" s="72">
        <f>100*(SUM(Taulukko!M106:M108)-SUM(Taulukko!M94:M96))/SUM(Taulukko!M94:M96)</f>
        <v>5.359317904993917</v>
      </c>
      <c r="K97" s="72">
        <f>100*(SUM(Taulukko!N106:N108)-SUM(Taulukko!N94:N96))/SUM(Taulukko!N94:N96)</f>
        <v>4.795144157814857</v>
      </c>
      <c r="L97" s="72">
        <f>100*(SUM(Taulukko!P106:P108)-SUM(Taulukko!P94:P96))/SUM(Taulukko!P94:P96)</f>
        <v>4.446517412935309</v>
      </c>
      <c r="M97" s="72">
        <f>100*(SUM(Taulukko!Q106:Q108)-SUM(Taulukko!Q94:Q96))/SUM(Taulukko!Q94:Q96)</f>
        <v>4.337692413290907</v>
      </c>
      <c r="N97" s="72">
        <f>100*(SUM(Taulukko!R106:R108)-SUM(Taulukko!R94:R96))/SUM(Taulukko!R94:R96)</f>
        <v>4.2474670930940315</v>
      </c>
      <c r="O97" s="72">
        <f>100*(SUM(Taulukko!T106:T108)-SUM(Taulukko!T94:T96))/SUM(Taulukko!T94:T96)</f>
        <v>1.5438247011952304</v>
      </c>
      <c r="P97" s="72">
        <f>100*(SUM(Taulukko!U106:U108)-SUM(Taulukko!U94:U96))/SUM(Taulukko!U94:U96)</f>
        <v>1.5357517888104735</v>
      </c>
      <c r="Q97" s="72">
        <f>100*(SUM(Taulukko!V106:V108)-SUM(Taulukko!V94:V96))/SUM(Taulukko!V94:V96)</f>
        <v>1.3470731966429543</v>
      </c>
      <c r="R97" s="72">
        <f>100*(SUM(Taulukko!X106:X108)-SUM(Taulukko!X94:X96))/SUM(Taulukko!X94:X96)</f>
        <v>4.369569294242658</v>
      </c>
      <c r="S97" s="72">
        <f>100*(SUM(Taulukko!Y106:Y108)-SUM(Taulukko!Y94:Y96))/SUM(Taulukko!Y94:Y96)</f>
        <v>4.68800228595921</v>
      </c>
      <c r="T97" s="72">
        <f>100*(SUM(Taulukko!Z106:Z108)-SUM(Taulukko!Z94:Z96))/SUM(Taulukko!Z94:Z96)</f>
        <v>4.703361457077818</v>
      </c>
      <c r="U97" s="72">
        <f>100*(SUM(Taulukko!AB106:AB108)-SUM(Taulukko!AB94:AB96))/SUM(Taulukko!AB94:AB96)</f>
        <v>5.533192965073058</v>
      </c>
      <c r="V97" s="72">
        <f>100*(SUM(Taulukko!AC106:AC108)-SUM(Taulukko!AC94:AC96))/SUM(Taulukko!AC94:AC96)</f>
        <v>5.522751993115245</v>
      </c>
      <c r="W97" s="72">
        <f>100*(SUM(Taulukko!AD106:AD108)-SUM(Taulukko!AD94:AD96))/SUM(Taulukko!AD94:AD96)</f>
        <v>5.488773438433053</v>
      </c>
      <c r="X97" s="72">
        <f>100*(SUM(Taulukko!AF106:AF108)-SUM(Taulukko!AF94:AF96))/SUM(Taulukko!AF94:AF96)</f>
        <v>8.747184382709431</v>
      </c>
      <c r="Y97" s="72">
        <f>100*(SUM(Taulukko!AG106:AG108)-SUM(Taulukko!AG94:AG96))/SUM(Taulukko!AG94:AG96)</f>
        <v>8.911260846073175</v>
      </c>
      <c r="Z97" s="72">
        <f>100*(SUM(Taulukko!AH106:AH108)-SUM(Taulukko!AH94:AH96))/SUM(Taulukko!AH94:AH96)</f>
        <v>8.983856304946494</v>
      </c>
      <c r="AA97" s="72">
        <f>100*(SUM(Taulukko!AJ106:AJ108)-SUM(Taulukko!AJ94:AJ96))/SUM(Taulukko!AJ94:AJ96)</f>
        <v>4.191980558930727</v>
      </c>
      <c r="AB97" s="72">
        <f>100*(SUM(Taulukko!AK106:AK108)-SUM(Taulukko!AK94:AK96))/SUM(Taulukko!AK94:AK96)</f>
        <v>4.115226337448543</v>
      </c>
      <c r="AC97" s="72">
        <f>100*(SUM(Taulukko!AL106:AL108)-SUM(Taulukko!AL94:AL96))/SUM(Taulukko!AL94:AL96)</f>
        <v>3.7602820211515726</v>
      </c>
    </row>
    <row r="98" spans="1:29" ht="12.75">
      <c r="A98" s="41" t="s">
        <v>177</v>
      </c>
      <c r="B98" s="18" t="s">
        <v>122</v>
      </c>
      <c r="C98" s="72">
        <f>100*(SUM(Taulukko!D107:D109)-SUM(Taulukko!D95:D97))/SUM(Taulukko!D95:D97)</f>
        <v>3.6743744060817116</v>
      </c>
      <c r="D98" s="72">
        <f>100*(SUM(Taulukko!E107:E109)-SUM(Taulukko!E95:E97))/SUM(Taulukko!E95:E97)</f>
        <v>3.638112532475127</v>
      </c>
      <c r="E98" s="72">
        <f>100*(SUM(Taulukko!F107:F109)-SUM(Taulukko!F95:F97))/SUM(Taulukko!F95:F97)</f>
        <v>3.609268051582362</v>
      </c>
      <c r="F98" s="72">
        <f>100*(SUM(Taulukko!H107:H109)-SUM(Taulukko!H95:H97))/SUM(Taulukko!H95:H97)</f>
        <v>1.5764425936942237</v>
      </c>
      <c r="G98" s="72">
        <f>100*(SUM(Taulukko!I107:I109)-SUM(Taulukko!I95:I97))/SUM(Taulukko!I95:I97)</f>
        <v>1.9607843137254937</v>
      </c>
      <c r="H98" s="72">
        <f>100*(SUM(Taulukko!J107:J109)-SUM(Taulukko!J95:J97))/SUM(Taulukko!J95:J97)</f>
        <v>2.0788085634502163</v>
      </c>
      <c r="I98" s="72">
        <f>100*(SUM(Taulukko!L107:L109)-SUM(Taulukko!L95:L97))/SUM(Taulukko!L95:L97)</f>
        <v>4.455004455004455</v>
      </c>
      <c r="J98" s="72">
        <f>100*(SUM(Taulukko!M107:M109)-SUM(Taulukko!M95:M97))/SUM(Taulukko!M95:M97)</f>
        <v>4.9408911791452</v>
      </c>
      <c r="K98" s="72">
        <f>100*(SUM(Taulukko!N107:N109)-SUM(Taulukko!N95:N97))/SUM(Taulukko!N95:N97)</f>
        <v>5.02573418104754</v>
      </c>
      <c r="L98" s="72">
        <f>100*(SUM(Taulukko!P107:P109)-SUM(Taulukko!P95:P97))/SUM(Taulukko!P95:P97)</f>
        <v>4.594423320659062</v>
      </c>
      <c r="M98" s="72">
        <f>100*(SUM(Taulukko!Q107:Q109)-SUM(Taulukko!Q95:Q97))/SUM(Taulukko!Q95:Q97)</f>
        <v>4.495104503737493</v>
      </c>
      <c r="N98" s="72">
        <f>100*(SUM(Taulukko!R107:R109)-SUM(Taulukko!R95:R97))/SUM(Taulukko!R95:R97)</f>
        <v>4.345355841451626</v>
      </c>
      <c r="O98" s="72">
        <f>100*(SUM(Taulukko!T107:T109)-SUM(Taulukko!T95:T97))/SUM(Taulukko!T95:T97)</f>
        <v>1.3923421183490952</v>
      </c>
      <c r="P98" s="72">
        <f>100*(SUM(Taulukko!U107:U109)-SUM(Taulukko!U95:U97))/SUM(Taulukko!U95:U97)</f>
        <v>1.3247778573714784</v>
      </c>
      <c r="Q98" s="72">
        <f>100*(SUM(Taulukko!V107:V109)-SUM(Taulukko!V95:V97))/SUM(Taulukko!V95:V97)</f>
        <v>1.345460171648561</v>
      </c>
      <c r="R98" s="72">
        <f>100*(SUM(Taulukko!X107:X109)-SUM(Taulukko!X95:X97))/SUM(Taulukko!X95:X97)</f>
        <v>4.771967450955653</v>
      </c>
      <c r="S98" s="72">
        <f>100*(SUM(Taulukko!Y107:Y109)-SUM(Taulukko!Y95:Y97))/SUM(Taulukko!Y95:Y97)</f>
        <v>4.660886274137691</v>
      </c>
      <c r="T98" s="72">
        <f>100*(SUM(Taulukko!Z107:Z109)-SUM(Taulukko!Z95:Z97))/SUM(Taulukko!Z95:Z97)</f>
        <v>4.716877633377501</v>
      </c>
      <c r="U98" s="72">
        <f>100*(SUM(Taulukko!AB107:AB109)-SUM(Taulukko!AB95:AB97))/SUM(Taulukko!AB95:AB97)</f>
        <v>5.155076326629525</v>
      </c>
      <c r="V98" s="72">
        <f>100*(SUM(Taulukko!AC107:AC109)-SUM(Taulukko!AC95:AC97))/SUM(Taulukko!AC95:AC97)</f>
        <v>5.3573445739867624</v>
      </c>
      <c r="W98" s="72">
        <f>100*(SUM(Taulukko!AD107:AD109)-SUM(Taulukko!AD95:AD97))/SUM(Taulukko!AD95:AD97)</f>
        <v>5.47714314591643</v>
      </c>
      <c r="X98" s="72">
        <f>100*(SUM(Taulukko!AF107:AF109)-SUM(Taulukko!AF95:AF97))/SUM(Taulukko!AF95:AF97)</f>
        <v>8.740732482301135</v>
      </c>
      <c r="Y98" s="72">
        <f>100*(SUM(Taulukko!AG107:AG109)-SUM(Taulukko!AG95:AG97))/SUM(Taulukko!AG95:AG97)</f>
        <v>8.859960053998165</v>
      </c>
      <c r="Z98" s="72">
        <f>100*(SUM(Taulukko!AH107:AH109)-SUM(Taulukko!AH95:AH97))/SUM(Taulukko!AH95:AH97)</f>
        <v>8.93452435767566</v>
      </c>
      <c r="AA98" s="72">
        <f>100*(SUM(Taulukko!AJ107:AJ109)-SUM(Taulukko!AJ95:AJ97))/SUM(Taulukko!AJ95:AJ97)</f>
        <v>3.9021368844843494</v>
      </c>
      <c r="AB98" s="72">
        <f>100*(SUM(Taulukko!AK107:AK109)-SUM(Taulukko!AK95:AK97))/SUM(Taulukko!AK95:AK97)</f>
        <v>3.845024948635152</v>
      </c>
      <c r="AC98" s="72">
        <f>100*(SUM(Taulukko!AL107:AL109)-SUM(Taulukko!AL95:AL97))/SUM(Taulukko!AL95:AL97)</f>
        <v>3.629976580796246</v>
      </c>
    </row>
    <row r="99" spans="1:29" ht="12.75">
      <c r="A99" s="41" t="s">
        <v>177</v>
      </c>
      <c r="B99" s="18" t="s">
        <v>123</v>
      </c>
      <c r="C99" s="72">
        <f>100*(SUM(Taulukko!D108:D110)-SUM(Taulukko!D96:D98))/SUM(Taulukko!D96:D98)</f>
        <v>3.6543821616599605</v>
      </c>
      <c r="D99" s="72">
        <f>100*(SUM(Taulukko!E108:E110)-SUM(Taulukko!E96:E98))/SUM(Taulukko!E96:E98)</f>
        <v>3.322342334821989</v>
      </c>
      <c r="E99" s="72">
        <f>100*(SUM(Taulukko!F108:F110)-SUM(Taulukko!F96:F98))/SUM(Taulukko!F96:F98)</f>
        <v>3.5265746621460217</v>
      </c>
      <c r="F99" s="72">
        <f>100*(SUM(Taulukko!H108:H110)-SUM(Taulukko!H96:H98))/SUM(Taulukko!H96:H98)</f>
        <v>1.9958392926797512</v>
      </c>
      <c r="G99" s="72">
        <f>100*(SUM(Taulukko!I108:I110)-SUM(Taulukko!I96:I98))/SUM(Taulukko!I96:I98)</f>
        <v>1.9565217391304384</v>
      </c>
      <c r="H99" s="72">
        <f>100*(SUM(Taulukko!J108:J110)-SUM(Taulukko!J96:J98))/SUM(Taulukko!J96:J98)</f>
        <v>2.200185931205461</v>
      </c>
      <c r="I99" s="72">
        <f>100*(SUM(Taulukko!L108:L110)-SUM(Taulukko!L96:L98))/SUM(Taulukko!L96:L98)</f>
        <v>5.992287155146837</v>
      </c>
      <c r="J99" s="72">
        <f>100*(SUM(Taulukko!M108:M110)-SUM(Taulukko!M96:M98))/SUM(Taulukko!M96:M98)</f>
        <v>5.834340991535657</v>
      </c>
      <c r="K99" s="72">
        <f>100*(SUM(Taulukko!N108:N110)-SUM(Taulukko!N96:N98))/SUM(Taulukko!N96:N98)</f>
        <v>5.191669182010259</v>
      </c>
      <c r="L99" s="72">
        <f>100*(SUM(Taulukko!P108:P110)-SUM(Taulukko!P96:P98))/SUM(Taulukko!P96:P98)</f>
        <v>4.390543444887937</v>
      </c>
      <c r="M99" s="72">
        <f>100*(SUM(Taulukko!Q108:Q110)-SUM(Taulukko!Q96:Q98))/SUM(Taulukko!Q96:Q98)</f>
        <v>4.4457230305654605</v>
      </c>
      <c r="N99" s="72">
        <f>100*(SUM(Taulukko!R108:R110)-SUM(Taulukko!R96:R98))/SUM(Taulukko!R96:R98)</f>
        <v>4.3983409870474715</v>
      </c>
      <c r="O99" s="72">
        <f>100*(SUM(Taulukko!T108:T110)-SUM(Taulukko!T96:T98))/SUM(Taulukko!T96:T98)</f>
        <v>0.9565131643822004</v>
      </c>
      <c r="P99" s="72">
        <f>100*(SUM(Taulukko!U108:U110)-SUM(Taulukko!U96:U98))/SUM(Taulukko!U96:U98)</f>
        <v>0.9946899096096448</v>
      </c>
      <c r="Q99" s="72">
        <f>100*(SUM(Taulukko!V108:V110)-SUM(Taulukko!V96:V98))/SUM(Taulukko!V96:V98)</f>
        <v>1.3545188531922268</v>
      </c>
      <c r="R99" s="72">
        <f>100*(SUM(Taulukko!X108:X110)-SUM(Taulukko!X96:X98))/SUM(Taulukko!X96:X98)</f>
        <v>4.5191122071516725</v>
      </c>
      <c r="S99" s="72">
        <f>100*(SUM(Taulukko!Y108:Y110)-SUM(Taulukko!Y96:Y98))/SUM(Taulukko!Y96:Y98)</f>
        <v>4.471881796425208</v>
      </c>
      <c r="T99" s="72">
        <f>100*(SUM(Taulukko!Z108:Z110)-SUM(Taulukko!Z96:Z98))/SUM(Taulukko!Z96:Z98)</f>
        <v>4.74038231462527</v>
      </c>
      <c r="U99" s="72">
        <f>100*(SUM(Taulukko!AB108:AB110)-SUM(Taulukko!AB96:AB98))/SUM(Taulukko!AB96:AB98)</f>
        <v>5.506440281030429</v>
      </c>
      <c r="V99" s="72">
        <f>100*(SUM(Taulukko!AC108:AC110)-SUM(Taulukko!AC96:AC98))/SUM(Taulukko!AC96:AC98)</f>
        <v>5.518592389967483</v>
      </c>
      <c r="W99" s="72">
        <f>100*(SUM(Taulukko!AD108:AD110)-SUM(Taulukko!AD96:AD98))/SUM(Taulukko!AD96:AD98)</f>
        <v>5.4741036092438</v>
      </c>
      <c r="X99" s="72">
        <f>100*(SUM(Taulukko!AF108:AF110)-SUM(Taulukko!AF96:AF98))/SUM(Taulukko!AF96:AF98)</f>
        <v>8.429408429408436</v>
      </c>
      <c r="Y99" s="72">
        <f>100*(SUM(Taulukko!AG108:AG110)-SUM(Taulukko!AG96:AG98))/SUM(Taulukko!AG96:AG98)</f>
        <v>8.603894408056226</v>
      </c>
      <c r="Z99" s="72">
        <f>100*(SUM(Taulukko!AH108:AH110)-SUM(Taulukko!AH96:AH98))/SUM(Taulukko!AH96:AH98)</f>
        <v>8.899935479320737</v>
      </c>
      <c r="AA99" s="72">
        <f>100*(SUM(Taulukko!AJ108:AJ110)-SUM(Taulukko!AJ96:AJ98))/SUM(Taulukko!AJ96:AJ98)</f>
        <v>3.309265944645006</v>
      </c>
      <c r="AB99" s="72">
        <f>100*(SUM(Taulukko!AK108:AK110)-SUM(Taulukko!AK96:AK98))/SUM(Taulukko!AK96:AK98)</f>
        <v>3.089478286213938</v>
      </c>
      <c r="AC99" s="72">
        <f>100*(SUM(Taulukko!AL108:AL110)-SUM(Taulukko!AL96:AL98))/SUM(Taulukko!AL96:AL98)</f>
        <v>3.350815850815851</v>
      </c>
    </row>
    <row r="100" spans="1:29" s="36" customFormat="1" ht="12.75">
      <c r="A100" s="41" t="s">
        <v>179</v>
      </c>
      <c r="B100" s="4" t="s">
        <v>97</v>
      </c>
      <c r="C100" s="72">
        <f>100*(SUM(Taulukko!D109:D111)-SUM(Taulukko!D97:D99))/SUM(Taulukko!D97:D99)</f>
        <v>2.903923385851089</v>
      </c>
      <c r="D100" s="72">
        <f>100*(SUM(Taulukko!E109:E111)-SUM(Taulukko!E97:E99))/SUM(Taulukko!E97:E99)</f>
        <v>3.1334054951735686</v>
      </c>
      <c r="E100" s="72">
        <f>100*(SUM(Taulukko!F109:F111)-SUM(Taulukko!F97:F99))/SUM(Taulukko!F97:F99)</f>
        <v>3.5683894195007104</v>
      </c>
      <c r="F100" s="72">
        <f>100*(SUM(Taulukko!H109:H111)-SUM(Taulukko!H97:H99))/SUM(Taulukko!H97:H99)</f>
        <v>-0.07750435962023157</v>
      </c>
      <c r="G100" s="72">
        <f>100*(SUM(Taulukko!I109:I111)-SUM(Taulukko!I97:I99))/SUM(Taulukko!I97:I99)</f>
        <v>1.858160421183029</v>
      </c>
      <c r="H100" s="72">
        <f>100*(SUM(Taulukko!J109:J111)-SUM(Taulukko!J97:J99))/SUM(Taulukko!J97:J99)</f>
        <v>2.321262766945218</v>
      </c>
      <c r="I100" s="72">
        <f>100*(SUM(Taulukko!L109:L111)-SUM(Taulukko!L97:L99))/SUM(Taulukko!L97:L99)</f>
        <v>2.7213012198936286</v>
      </c>
      <c r="J100" s="72">
        <f>100*(SUM(Taulukko!M109:M111)-SUM(Taulukko!M97:M99))/SUM(Taulukko!M97:M99)</f>
        <v>5.659241420830829</v>
      </c>
      <c r="K100" s="72">
        <f>100*(SUM(Taulukko!N109:N111)-SUM(Taulukko!N97:N99))/SUM(Taulukko!N97:N99)</f>
        <v>5.356605476978655</v>
      </c>
      <c r="L100" s="72">
        <f>100*(SUM(Taulukko!P109:P111)-SUM(Taulukko!P97:P99))/SUM(Taulukko!P97:P99)</f>
        <v>4.027861901877635</v>
      </c>
      <c r="M100" s="72">
        <f>100*(SUM(Taulukko!Q109:Q111)-SUM(Taulukko!Q97:Q99))/SUM(Taulukko!Q97:Q99)</f>
        <v>4.361904031027418</v>
      </c>
      <c r="N100" s="72">
        <f>100*(SUM(Taulukko!R109:R111)-SUM(Taulukko!R97:R99))/SUM(Taulukko!R97:R99)</f>
        <v>4.434926448868675</v>
      </c>
      <c r="O100" s="72">
        <f>100*(SUM(Taulukko!T109:T111)-SUM(Taulukko!T97:T99))/SUM(Taulukko!T97:T99)</f>
        <v>2.71191945436829</v>
      </c>
      <c r="P100" s="72">
        <f>100*(SUM(Taulukko!U109:U111)-SUM(Taulukko!U97:U99))/SUM(Taulukko!U97:U99)</f>
        <v>2.0257157090769016</v>
      </c>
      <c r="Q100" s="72">
        <f>100*(SUM(Taulukko!V109:V111)-SUM(Taulukko!V97:V99))/SUM(Taulukko!V97:V99)</f>
        <v>1.3683145032245336</v>
      </c>
      <c r="R100" s="72">
        <f>100*(SUM(Taulukko!X109:X111)-SUM(Taulukko!X97:X99))/SUM(Taulukko!X97:X99)</f>
        <v>5.052832043248553</v>
      </c>
      <c r="S100" s="72">
        <f>100*(SUM(Taulukko!Y109:Y111)-SUM(Taulukko!Y97:Y99))/SUM(Taulukko!Y97:Y99)</f>
        <v>4.805695900998138</v>
      </c>
      <c r="T100" s="72">
        <f>100*(SUM(Taulukko!Z109:Z111)-SUM(Taulukko!Z97:Z99))/SUM(Taulukko!Z97:Z99)</f>
        <v>4.777587455190805</v>
      </c>
      <c r="U100" s="72">
        <f>100*(SUM(Taulukko!AB109:AB111)-SUM(Taulukko!AB97:AB99))/SUM(Taulukko!AB97:AB99)</f>
        <v>5.362576446841205</v>
      </c>
      <c r="V100" s="72">
        <f>100*(SUM(Taulukko!AC109:AC111)-SUM(Taulukko!AC97:AC99))/SUM(Taulukko!AC97:AC99)</f>
        <v>5.362961301442635</v>
      </c>
      <c r="W100" s="72">
        <f>100*(SUM(Taulukko!AD109:AD111)-SUM(Taulukko!AD97:AD99))/SUM(Taulukko!AD97:AD99)</f>
        <v>5.479686251853346</v>
      </c>
      <c r="X100" s="72">
        <f>100*(SUM(Taulukko!AF109:AF111)-SUM(Taulukko!AF97:AF99))/SUM(Taulukko!AF97:AF99)</f>
        <v>8.698797117368132</v>
      </c>
      <c r="Y100" s="72">
        <f>100*(SUM(Taulukko!AG109:AG111)-SUM(Taulukko!AG97:AG99))/SUM(Taulukko!AG97:AG99)</f>
        <v>8.90134372138981</v>
      </c>
      <c r="Z100" s="72">
        <f>100*(SUM(Taulukko!AH109:AH111)-SUM(Taulukko!AH97:AH99))/SUM(Taulukko!AH97:AH99)</f>
        <v>8.883592339772166</v>
      </c>
      <c r="AA100" s="72">
        <f>100*(SUM(Taulukko!AJ109:AJ111)-SUM(Taulukko!AJ97:AJ99))/SUM(Taulukko!AJ97:AJ99)</f>
        <v>2.7860994607549463</v>
      </c>
      <c r="AB100" s="72">
        <f>100*(SUM(Taulukko!AK109:AK111)-SUM(Taulukko!AK97:AK99))/SUM(Taulukko!AK97:AK99)</f>
        <v>2.745664739884393</v>
      </c>
      <c r="AC100" s="72">
        <f>100*(SUM(Taulukko!AL109:AL111)-SUM(Taulukko!AL97:AL99))/SUM(Taulukko!AL97:AL99)</f>
        <v>3.191180736872643</v>
      </c>
    </row>
    <row r="101" spans="1:29" s="36" customFormat="1" ht="12.75">
      <c r="A101" s="114" t="s">
        <v>179</v>
      </c>
      <c r="B101" s="4" t="s">
        <v>101</v>
      </c>
      <c r="C101" s="72">
        <f>100*(SUM(Taulukko!D110:D112)-SUM(Taulukko!D98:D100))/SUM(Taulukko!D98:D100)</f>
        <v>3.836633663366329</v>
      </c>
      <c r="D101" s="72">
        <f>100*(SUM(Taulukko!E110:E112)-SUM(Taulukko!E98:E100))/SUM(Taulukko!E98:E100)</f>
        <v>3.671259200389069</v>
      </c>
      <c r="E101" s="72">
        <f>100*(SUM(Taulukko!F110:F112)-SUM(Taulukko!F98:F100))/SUM(Taulukko!F98:F100)</f>
        <v>3.7935550546581975</v>
      </c>
      <c r="F101" s="72">
        <f>100*(SUM(Taulukko!H110:H112)-SUM(Taulukko!H98:H100))/SUM(Taulukko!H98:H100)</f>
        <v>2.3743287830756206</v>
      </c>
      <c r="G101" s="72">
        <f>100*(SUM(Taulukko!I110:I112)-SUM(Taulukko!I98:I100))/SUM(Taulukko!I98:I100)</f>
        <v>2.292441140024794</v>
      </c>
      <c r="H101" s="72">
        <f>100*(SUM(Taulukko!J110:J112)-SUM(Taulukko!J98:J100))/SUM(Taulukko!J98:J100)</f>
        <v>2.5038639876352464</v>
      </c>
      <c r="I101" s="72">
        <f>100*(SUM(Taulukko!L110:L112)-SUM(Taulukko!L98:L100))/SUM(Taulukko!L98:L100)</f>
        <v>5.937604830593756</v>
      </c>
      <c r="J101" s="72">
        <f>100*(SUM(Taulukko!M110:M112)-SUM(Taulukko!M98:M100))/SUM(Taulukko!M98:M100)</f>
        <v>6.15985576923077</v>
      </c>
      <c r="K101" s="72">
        <f>100*(SUM(Taulukko!N110:N112)-SUM(Taulukko!N98:N100))/SUM(Taulukko!N98:N100)</f>
        <v>5.397301349325337</v>
      </c>
      <c r="L101" s="72">
        <f>100*(SUM(Taulukko!P110:P112)-SUM(Taulukko!P98:P100))/SUM(Taulukko!P98:P100)</f>
        <v>4.0528369858901225</v>
      </c>
      <c r="M101" s="72">
        <f>100*(SUM(Taulukko!Q110:Q112)-SUM(Taulukko!Q98:Q100))/SUM(Taulukko!Q98:Q100)</f>
        <v>4.372440836098889</v>
      </c>
      <c r="N101" s="72">
        <f>100*(SUM(Taulukko!R110:R112)-SUM(Taulukko!R98:R100))/SUM(Taulukko!R98:R100)</f>
        <v>4.497679196357356</v>
      </c>
      <c r="O101" s="72">
        <f>100*(SUM(Taulukko!T110:T112)-SUM(Taulukko!T98:T100))/SUM(Taulukko!T98:T100)</f>
        <v>2.9821326381382507</v>
      </c>
      <c r="P101" s="72">
        <f>100*(SUM(Taulukko!U110:U112)-SUM(Taulukko!U98:U100))/SUM(Taulukko!U98:U100)</f>
        <v>1.9069517475556221</v>
      </c>
      <c r="Q101" s="72">
        <f>100*(SUM(Taulukko!V110:V112)-SUM(Taulukko!V98:V100))/SUM(Taulukko!V98:V100)</f>
        <v>1.3295303496867745</v>
      </c>
      <c r="R101" s="72">
        <f>100*(SUM(Taulukko!X110:X112)-SUM(Taulukko!X98:X100))/SUM(Taulukko!X98:X100)</f>
        <v>5.082564872399734</v>
      </c>
      <c r="S101" s="72">
        <f>100*(SUM(Taulukko!Y110:Y112)-SUM(Taulukko!Y98:Y100))/SUM(Taulukko!Y98:Y100)</f>
        <v>4.984405412377184</v>
      </c>
      <c r="T101" s="72">
        <f>100*(SUM(Taulukko!Z110:Z112)-SUM(Taulukko!Z98:Z100))/SUM(Taulukko!Z98:Z100)</f>
        <v>4.809282522256223</v>
      </c>
      <c r="U101" s="72">
        <f>100*(SUM(Taulukko!AB110:AB112)-SUM(Taulukko!AB98:AB100))/SUM(Taulukko!AB98:AB100)</f>
        <v>5.708871978240277</v>
      </c>
      <c r="V101" s="72">
        <f>100*(SUM(Taulukko!AC110:AC112)-SUM(Taulukko!AC98:AC100))/SUM(Taulukko!AC98:AC100)</f>
        <v>5.5391554397746585</v>
      </c>
      <c r="W101" s="72">
        <f>100*(SUM(Taulukko!AD110:AD112)-SUM(Taulukko!AD98:AD100))/SUM(Taulukko!AD98:AD100)</f>
        <v>5.492554309226562</v>
      </c>
      <c r="X101" s="72">
        <f>100*(SUM(Taulukko!AF110:AF112)-SUM(Taulukko!AF98:AF100))/SUM(Taulukko!AF98:AF100)</f>
        <v>9.030519688400407</v>
      </c>
      <c r="Y101" s="72">
        <f>100*(SUM(Taulukko!AG110:AG112)-SUM(Taulukko!AG98:AG100))/SUM(Taulukko!AG98:AG100)</f>
        <v>9.059923742786488</v>
      </c>
      <c r="Z101" s="72">
        <f>100*(SUM(Taulukko!AH110:AH112)-SUM(Taulukko!AH98:AH100))/SUM(Taulukko!AH98:AH100)</f>
        <v>8.870782914575447</v>
      </c>
      <c r="AA101" s="72">
        <f>100*(SUM(Taulukko!AJ110:AJ112)-SUM(Taulukko!AJ98:AJ100))/SUM(Taulukko!AJ98:AJ100)</f>
        <v>3.0502392344497746</v>
      </c>
      <c r="AB101" s="72">
        <f>100*(SUM(Taulukko!AK110:AK112)-SUM(Taulukko!AK98:AK100))/SUM(Taulukko!AK98:AK100)</f>
        <v>2.9742997401097346</v>
      </c>
      <c r="AC101" s="72">
        <f>100*(SUM(Taulukko!AL110:AL112)-SUM(Taulukko!AL98:AL100))/SUM(Taulukko!AL98:AL100)</f>
        <v>3.2398032976569078</v>
      </c>
    </row>
    <row r="102" spans="1:29" s="36" customFormat="1" ht="12.75">
      <c r="A102" s="114" t="s">
        <v>179</v>
      </c>
      <c r="B102" s="18" t="s">
        <v>105</v>
      </c>
      <c r="C102" s="72">
        <f>100*(SUM(Taulukko!D111:D113)-SUM(Taulukko!D99:D101))/SUM(Taulukko!D99:D101)</f>
        <v>4.773790951638069</v>
      </c>
      <c r="D102" s="72">
        <f>100*(SUM(Taulukko!E111:E113)-SUM(Taulukko!E99:E101))/SUM(Taulukko!E99:E101)</f>
        <v>4.3706304090857815</v>
      </c>
      <c r="E102" s="72">
        <f>100*(SUM(Taulukko!F111:F113)-SUM(Taulukko!F99:F101))/SUM(Taulukko!F99:F101)</f>
        <v>4.079502250903039</v>
      </c>
      <c r="F102" s="72">
        <f>100*(SUM(Taulukko!H111:H113)-SUM(Taulukko!H99:H101))/SUM(Taulukko!H99:H101)</f>
        <v>4.081102157525345</v>
      </c>
      <c r="G102" s="72">
        <f>100*(SUM(Taulukko!I111:I113)-SUM(Taulukko!I99:I101))/SUM(Taulukko!I99:I101)</f>
        <v>2.759689922480613</v>
      </c>
      <c r="H102" s="72">
        <f>100*(SUM(Taulukko!J111:J113)-SUM(Taulukko!J99:J101))/SUM(Taulukko!J99:J101)</f>
        <v>2.686014201914185</v>
      </c>
      <c r="I102" s="72">
        <f>100*(SUM(Taulukko!L111:L113)-SUM(Taulukko!L99:L101))/SUM(Taulukko!L99:L101)</f>
        <v>4.426629487626367</v>
      </c>
      <c r="J102" s="72">
        <f>100*(SUM(Taulukko!M111:M113)-SUM(Taulukko!M99:M101))/SUM(Taulukko!M99:M101)</f>
        <v>5.815347721822535</v>
      </c>
      <c r="K102" s="72">
        <f>100*(SUM(Taulukko!N111:N113)-SUM(Taulukko!N99:N101))/SUM(Taulukko!N99:N101)</f>
        <v>5.4078279055871</v>
      </c>
      <c r="L102" s="72">
        <f>100*(SUM(Taulukko!P111:P113)-SUM(Taulukko!P99:P101))/SUM(Taulukko!P99:P101)</f>
        <v>4.903147699757883</v>
      </c>
      <c r="M102" s="72">
        <f>100*(SUM(Taulukko!Q111:Q113)-SUM(Taulukko!Q99:Q101))/SUM(Taulukko!Q99:Q101)</f>
        <v>5.017262501392145</v>
      </c>
      <c r="N102" s="72">
        <f>100*(SUM(Taulukko!R111:R113)-SUM(Taulukko!R99:R101))/SUM(Taulukko!R99:R101)</f>
        <v>4.59163168378409</v>
      </c>
      <c r="O102" s="72">
        <f>100*(SUM(Taulukko!T111:T113)-SUM(Taulukko!T99:T101))/SUM(Taulukko!T99:T101)</f>
        <v>5.223148602255996</v>
      </c>
      <c r="P102" s="72">
        <f>100*(SUM(Taulukko!U111:U113)-SUM(Taulukko!U99:U101))/SUM(Taulukko!U99:U101)</f>
        <v>4.296503200681813</v>
      </c>
      <c r="Q102" s="72">
        <f>100*(SUM(Taulukko!V111:V113)-SUM(Taulukko!V99:V101))/SUM(Taulukko!V99:V101)</f>
        <v>1.197114105324271</v>
      </c>
      <c r="R102" s="72">
        <f>100*(SUM(Taulukko!X111:X113)-SUM(Taulukko!X99:X101))/SUM(Taulukko!X99:X101)</f>
        <v>5.504191321499018</v>
      </c>
      <c r="S102" s="72">
        <f>100*(SUM(Taulukko!Y111:Y113)-SUM(Taulukko!Y99:Y101))/SUM(Taulukko!Y99:Y101)</f>
        <v>5.256644676213747</v>
      </c>
      <c r="T102" s="72">
        <f>100*(SUM(Taulukko!Z111:Z113)-SUM(Taulukko!Z99:Z101))/SUM(Taulukko!Z99:Z101)</f>
        <v>4.806141765406997</v>
      </c>
      <c r="U102" s="72">
        <f>100*(SUM(Taulukko!AB111:AB113)-SUM(Taulukko!AB99:AB101))/SUM(Taulukko!AB99:AB101)</f>
        <v>5.800500312695438</v>
      </c>
      <c r="V102" s="72">
        <f>100*(SUM(Taulukko!AC111:AC113)-SUM(Taulukko!AC99:AC101))/SUM(Taulukko!AC99:AC101)</f>
        <v>5.583659807538686</v>
      </c>
      <c r="W102" s="72">
        <f>100*(SUM(Taulukko!AD111:AD113)-SUM(Taulukko!AD99:AD101))/SUM(Taulukko!AD99:AD101)</f>
        <v>5.4940753032463086</v>
      </c>
      <c r="X102" s="72">
        <f>100*(SUM(Taulukko!AF111:AF113)-SUM(Taulukko!AF99:AF101))/SUM(Taulukko!AF99:AF101)</f>
        <v>9.563617671725787</v>
      </c>
      <c r="Y102" s="72">
        <f>100*(SUM(Taulukko!AG111:AG113)-SUM(Taulukko!AG99:AG101))/SUM(Taulukko!AG99:AG101)</f>
        <v>9.369359220218616</v>
      </c>
      <c r="Z102" s="72">
        <f>100*(SUM(Taulukko!AH111:AH113)-SUM(Taulukko!AH99:AH101))/SUM(Taulukko!AH99:AH101)</f>
        <v>8.836411332902067</v>
      </c>
      <c r="AA102" s="72">
        <f>100*(SUM(Taulukko!AJ111:AJ113)-SUM(Taulukko!AJ99:AJ101))/SUM(Taulukko!AJ99:AJ101)</f>
        <v>4.02908209633443</v>
      </c>
      <c r="AB102" s="72">
        <f>100*(SUM(Taulukko!AK111:AK113)-SUM(Taulukko!AK99:AK101))/SUM(Taulukko!AK99:AK101)</f>
        <v>3.966415749855254</v>
      </c>
      <c r="AC102" s="72">
        <f>100*(SUM(Taulukko!AL111:AL113)-SUM(Taulukko!AL99:AL101))/SUM(Taulukko!AL99:AL101)</f>
        <v>3.4363268842044574</v>
      </c>
    </row>
    <row r="103" spans="1:29" ht="12.75">
      <c r="A103" s="114" t="s">
        <v>179</v>
      </c>
      <c r="B103" s="18" t="s">
        <v>109</v>
      </c>
      <c r="C103" s="72">
        <f>100*(SUM(Taulukko!D112:D114)-SUM(Taulukko!D100:D102))/SUM(Taulukko!D100:D102)</f>
        <v>5.413718855736685</v>
      </c>
      <c r="D103" s="72">
        <f>100*(SUM(Taulukko!E112:E114)-SUM(Taulukko!E100:E102))/SUM(Taulukko!E100:E102)</f>
        <v>4.633155359543673</v>
      </c>
      <c r="E103" s="72">
        <f>100*(SUM(Taulukko!F112:F114)-SUM(Taulukko!F100:F102))/SUM(Taulukko!F100:F102)</f>
        <v>4.233669940026222</v>
      </c>
      <c r="F103" s="72">
        <f>100*(SUM(Taulukko!H112:H114)-SUM(Taulukko!H100:H102))/SUM(Taulukko!H100:H102)</f>
        <v>6.484015324683682</v>
      </c>
      <c r="G103" s="72">
        <f>100*(SUM(Taulukko!I112:I114)-SUM(Taulukko!I100:I102))/SUM(Taulukko!I100:I102)</f>
        <v>3.2268073223704734</v>
      </c>
      <c r="H103" s="72">
        <f>100*(SUM(Taulukko!J112:J114)-SUM(Taulukko!J100:J102))/SUM(Taulukko!J100:J102)</f>
        <v>2.836004932182505</v>
      </c>
      <c r="I103" s="72">
        <f>100*(SUM(Taulukko!L112:L114)-SUM(Taulukko!L100:L102))/SUM(Taulukko!L100:L102)</f>
        <v>6.721536351165969</v>
      </c>
      <c r="J103" s="72">
        <f>100*(SUM(Taulukko!M112:M114)-SUM(Taulukko!M100:M102))/SUM(Taulukko!M100:M102)</f>
        <v>5.357142857142857</v>
      </c>
      <c r="K103" s="72">
        <f>100*(SUM(Taulukko!N112:N114)-SUM(Taulukko!N100:N102))/SUM(Taulukko!N100:N102)</f>
        <v>5.325795894079136</v>
      </c>
      <c r="L103" s="72">
        <f>100*(SUM(Taulukko!P112:P114)-SUM(Taulukko!P100:P102))/SUM(Taulukko!P100:P102)</f>
        <v>5.497146290177234</v>
      </c>
      <c r="M103" s="72">
        <f>100*(SUM(Taulukko!Q112:Q114)-SUM(Taulukko!Q100:Q102))/SUM(Taulukko!Q100:Q102)</f>
        <v>5.326710152003764</v>
      </c>
      <c r="N103" s="72">
        <f>100*(SUM(Taulukko!R112:R114)-SUM(Taulukko!R100:R102))/SUM(Taulukko!R100:R102)</f>
        <v>4.691831697645306</v>
      </c>
      <c r="O103" s="72">
        <f>100*(SUM(Taulukko!T112:T114)-SUM(Taulukko!T100:T102))/SUM(Taulukko!T100:T102)</f>
        <v>3.2249435263345685</v>
      </c>
      <c r="P103" s="72">
        <f>100*(SUM(Taulukko!U112:U114)-SUM(Taulukko!U100:U102))/SUM(Taulukko!U100:U102)</f>
        <v>2.954339767669624</v>
      </c>
      <c r="Q103" s="72">
        <f>100*(SUM(Taulukko!V112:V114)-SUM(Taulukko!V100:V102))/SUM(Taulukko!V100:V102)</f>
        <v>0.9929206478588317</v>
      </c>
      <c r="R103" s="72">
        <f>100*(SUM(Taulukko!X112:X114)-SUM(Taulukko!X100:X102))/SUM(Taulukko!X100:X102)</f>
        <v>5.1824174488897</v>
      </c>
      <c r="S103" s="72">
        <f>100*(SUM(Taulukko!Y112:Y114)-SUM(Taulukko!Y100:Y102))/SUM(Taulukko!Y100:Y102)</f>
        <v>4.99851442753027</v>
      </c>
      <c r="T103" s="72">
        <f>100*(SUM(Taulukko!Z112:Z114)-SUM(Taulukko!Z100:Z102))/SUM(Taulukko!Z100:Z102)</f>
        <v>4.751706598848878</v>
      </c>
      <c r="U103" s="72">
        <f>100*(SUM(Taulukko!AB112:AB114)-SUM(Taulukko!AB100:AB102))/SUM(Taulukko!AB100:AB102)</f>
        <v>5.633464460526708</v>
      </c>
      <c r="V103" s="72">
        <f>100*(SUM(Taulukko!AC112:AC114)-SUM(Taulukko!AC100:AC102))/SUM(Taulukko!AC100:AC102)</f>
        <v>5.609690788860949</v>
      </c>
      <c r="W103" s="72">
        <f>100*(SUM(Taulukko!AD112:AD114)-SUM(Taulukko!AD100:AD102))/SUM(Taulukko!AD100:AD102)</f>
        <v>5.458584484047013</v>
      </c>
      <c r="X103" s="72">
        <f>100*(SUM(Taulukko!AF112:AF114)-SUM(Taulukko!AF100:AF102))/SUM(Taulukko!AF100:AF102)</f>
        <v>9.358480541904639</v>
      </c>
      <c r="Y103" s="72">
        <f>100*(SUM(Taulukko!AG112:AG114)-SUM(Taulukko!AG100:AG102))/SUM(Taulukko!AG100:AG102)</f>
        <v>9.056259080303587</v>
      </c>
      <c r="Z103" s="72">
        <f>100*(SUM(Taulukko!AH112:AH114)-SUM(Taulukko!AH100:AH102))/SUM(Taulukko!AH100:AH102)</f>
        <v>8.76497361293385</v>
      </c>
      <c r="AA103" s="72">
        <f>100*(SUM(Taulukko!AJ112:AJ114)-SUM(Taulukko!AJ100:AJ102))/SUM(Taulukko!AJ100:AJ102)</f>
        <v>3.9046199701937474</v>
      </c>
      <c r="AB103" s="72">
        <f>100*(SUM(Taulukko!AK112:AK114)-SUM(Taulukko!AK100:AK102))/SUM(Taulukko!AK100:AK102)</f>
        <v>3.6994219653179226</v>
      </c>
      <c r="AC103" s="72">
        <f>100*(SUM(Taulukko!AL112:AL114)-SUM(Taulukko!AL100:AL102))/SUM(Taulukko!AL100:AL102)</f>
        <v>3.514837222702371</v>
      </c>
    </row>
    <row r="104" spans="1:29" ht="12.75">
      <c r="A104" s="114" t="s">
        <v>179</v>
      </c>
      <c r="B104" s="18" t="s">
        <v>111</v>
      </c>
      <c r="C104" s="72">
        <f>100*(SUM(Taulukko!D113:D115)-SUM(Taulukko!D101:D103))/SUM(Taulukko!D101:D103)</f>
        <v>4.5413803406035225</v>
      </c>
      <c r="D104" s="72">
        <f>100*(SUM(Taulukko!E113:E115)-SUM(Taulukko!E101:E103))/SUM(Taulukko!E101:E103)</f>
        <v>4.322526035138222</v>
      </c>
      <c r="E104" s="72">
        <f>100*(SUM(Taulukko!F113:F115)-SUM(Taulukko!F101:F103))/SUM(Taulukko!F101:F103)</f>
        <v>4.202257788781798</v>
      </c>
      <c r="F104" s="72">
        <f>100*(SUM(Taulukko!H113:H115)-SUM(Taulukko!H101:H103))/SUM(Taulukko!H101:H103)</f>
        <v>4.368267015380792</v>
      </c>
      <c r="G104" s="72">
        <f>100*(SUM(Taulukko!I113:I115)-SUM(Taulukko!I101:I103))/SUM(Taulukko!I101:I103)</f>
        <v>3.280718043949249</v>
      </c>
      <c r="H104" s="72">
        <f>100*(SUM(Taulukko!J113:J115)-SUM(Taulukko!J101:J103))/SUM(Taulukko!J101:J103)</f>
        <v>2.9855340104647725</v>
      </c>
      <c r="I104" s="72">
        <f>100*(SUM(Taulukko!L113:L115)-SUM(Taulukko!L101:L103))/SUM(Taulukko!L101:L103)</f>
        <v>4.478092783505166</v>
      </c>
      <c r="J104" s="72">
        <f>100*(SUM(Taulukko!M113:M115)-SUM(Taulukko!M101:M103))/SUM(Taulukko!M101:M103)</f>
        <v>5.002960331557145</v>
      </c>
      <c r="K104" s="72">
        <f>100*(SUM(Taulukko!N113:N115)-SUM(Taulukko!N101:N103))/SUM(Taulukko!N101:N103)</f>
        <v>5.244444444444441</v>
      </c>
      <c r="L104" s="72">
        <f>100*(SUM(Taulukko!P113:P115)-SUM(Taulukko!P101:P103))/SUM(Taulukko!P101:P103)</f>
        <v>5.875475007307811</v>
      </c>
      <c r="M104" s="72">
        <f>100*(SUM(Taulukko!Q113:Q115)-SUM(Taulukko!Q101:Q103))/SUM(Taulukko!Q101:Q103)</f>
        <v>5.695423715963627</v>
      </c>
      <c r="N104" s="72">
        <f>100*(SUM(Taulukko!R113:R115)-SUM(Taulukko!R101:R103))/SUM(Taulukko!R101:R103)</f>
        <v>4.7806848787995415</v>
      </c>
      <c r="O104" s="72">
        <f>100*(SUM(Taulukko!T113:T115)-SUM(Taulukko!T101:T103))/SUM(Taulukko!T101:T103)</f>
        <v>2.280244709188309</v>
      </c>
      <c r="P104" s="72">
        <f>100*(SUM(Taulukko!U113:U115)-SUM(Taulukko!U101:U103))/SUM(Taulukko!U101:U103)</f>
        <v>2.7374748632343793</v>
      </c>
      <c r="Q104" s="72">
        <f>100*(SUM(Taulukko!V113:V115)-SUM(Taulukko!V101:V103))/SUM(Taulukko!V101:V103)</f>
        <v>0.7881705100653772</v>
      </c>
      <c r="R104" s="72">
        <f>100*(SUM(Taulukko!X113:X115)-SUM(Taulukko!X101:X103))/SUM(Taulukko!X101:X103)</f>
        <v>4.713444027852161</v>
      </c>
      <c r="S104" s="72">
        <f>100*(SUM(Taulukko!Y113:Y115)-SUM(Taulukko!Y101:Y103))/SUM(Taulukko!Y101:Y103)</f>
        <v>4.677900115578807</v>
      </c>
      <c r="T104" s="72">
        <f>100*(SUM(Taulukko!Z113:Z115)-SUM(Taulukko!Z101:Z103))/SUM(Taulukko!Z101:Z103)</f>
        <v>4.65827259950445</v>
      </c>
      <c r="U104" s="72">
        <f>100*(SUM(Taulukko!AB113:AB115)-SUM(Taulukko!AB101:AB103))/SUM(Taulukko!AB101:AB103)</f>
        <v>5.361632462141137</v>
      </c>
      <c r="V104" s="72">
        <f>100*(SUM(Taulukko!AC113:AC115)-SUM(Taulukko!AC101:AC103))/SUM(Taulukko!AC101:AC103)</f>
        <v>5.33546076083526</v>
      </c>
      <c r="W104" s="72">
        <f>100*(SUM(Taulukko!AD113:AD115)-SUM(Taulukko!AD101:AD103))/SUM(Taulukko!AD101:AD103)</f>
        <v>5.390692828616082</v>
      </c>
      <c r="X104" s="72">
        <f>100*(SUM(Taulukko!AF113:AF115)-SUM(Taulukko!AF101:AF103))/SUM(Taulukko!AF101:AF103)</f>
        <v>8.818405410944871</v>
      </c>
      <c r="Y104" s="72">
        <f>100*(SUM(Taulukko!AG113:AG115)-SUM(Taulukko!AG101:AG103))/SUM(Taulukko!AG101:AG103)</f>
        <v>8.70590963396868</v>
      </c>
      <c r="Z104" s="72">
        <f>100*(SUM(Taulukko!AH113:AH115)-SUM(Taulukko!AH101:AH103))/SUM(Taulukko!AH101:AH103)</f>
        <v>8.666695225543725</v>
      </c>
      <c r="AA104" s="72">
        <f>100*(SUM(Taulukko!AJ113:AJ115)-SUM(Taulukko!AJ101:AJ103))/SUM(Taulukko!AJ101:AJ103)</f>
        <v>3.540336622170629</v>
      </c>
      <c r="AB104" s="72">
        <f>100*(SUM(Taulukko!AK113:AK115)-SUM(Taulukko!AK101:AK103))/SUM(Taulukko!AK101:AK103)</f>
        <v>3.2989099254159493</v>
      </c>
      <c r="AC104" s="72">
        <f>100*(SUM(Taulukko!AL113:AL115)-SUM(Taulukko!AL101:AL103))/SUM(Taulukko!AL101:AL103)</f>
        <v>3.532452613440555</v>
      </c>
    </row>
    <row r="105" spans="1:29" ht="12.75">
      <c r="A105" s="114" t="s">
        <v>179</v>
      </c>
      <c r="B105" s="18" t="s">
        <v>113</v>
      </c>
      <c r="C105" s="72">
        <f>100*(SUM(Taulukko!D114:D116)-SUM(Taulukko!D102:D104))/SUM(Taulukko!D102:D104)</f>
        <v>3.6298143530063793</v>
      </c>
      <c r="D105" s="72">
        <f>100*(SUM(Taulukko!E114:E116)-SUM(Taulukko!E102:E104))/SUM(Taulukko!E102:E104)</f>
        <v>3.925737210460028</v>
      </c>
      <c r="E105" s="72">
        <f>100*(SUM(Taulukko!F114:F116)-SUM(Taulukko!F102:F104))/SUM(Taulukko!F102:F104)</f>
        <v>4.099767865684922</v>
      </c>
      <c r="F105" s="72">
        <f>100*(SUM(Taulukko!H114:H116)-SUM(Taulukko!H102:H104))/SUM(Taulukko!H102:H104)</f>
        <v>1.978918344486885</v>
      </c>
      <c r="G105" s="72">
        <f>100*(SUM(Taulukko!I114:I116)-SUM(Taulukko!I102:I104))/SUM(Taulukko!I102:I104)</f>
        <v>3.2377428307123033</v>
      </c>
      <c r="H105" s="72">
        <f>100*(SUM(Taulukko!J114:J116)-SUM(Taulukko!J102:J104))/SUM(Taulukko!J102:J104)</f>
        <v>3.1029185867895617</v>
      </c>
      <c r="I105" s="72">
        <f>100*(SUM(Taulukko!L114:L116)-SUM(Taulukko!L102:L104))/SUM(Taulukko!L102:L104)</f>
        <v>3.603343903142116</v>
      </c>
      <c r="J105" s="72">
        <f>100*(SUM(Taulukko!M114:M116)-SUM(Taulukko!M102:M104))/SUM(Taulukko!M102:M104)</f>
        <v>4.79976442873968</v>
      </c>
      <c r="K105" s="72">
        <f>100*(SUM(Taulukko!N114:N116)-SUM(Taulukko!N102:N104))/SUM(Taulukko!N102:N104)</f>
        <v>5.162241887905605</v>
      </c>
      <c r="L105" s="72">
        <f>100*(SUM(Taulukko!P114:P116)-SUM(Taulukko!P102:P104))/SUM(Taulukko!P102:P104)</f>
        <v>5.26459356246589</v>
      </c>
      <c r="M105" s="72">
        <f>100*(SUM(Taulukko!Q114:Q116)-SUM(Taulukko!Q102:Q104))/SUM(Taulukko!Q102:Q104)</f>
        <v>5.253361750810852</v>
      </c>
      <c r="N105" s="72">
        <f>100*(SUM(Taulukko!R114:R116)-SUM(Taulukko!R102:R104))/SUM(Taulukko!R102:R104)</f>
        <v>4.8745276085737785</v>
      </c>
      <c r="O105" s="72">
        <f>100*(SUM(Taulukko!T114:T116)-SUM(Taulukko!T102:T104))/SUM(Taulukko!T102:T104)</f>
        <v>0.8559475972917965</v>
      </c>
      <c r="P105" s="72">
        <f>100*(SUM(Taulukko!U114:U116)-SUM(Taulukko!U102:U104))/SUM(Taulukko!U102:U104)</f>
        <v>0.5792405983164812</v>
      </c>
      <c r="Q105" s="72">
        <f>100*(SUM(Taulukko!V114:V116)-SUM(Taulukko!V102:V104))/SUM(Taulukko!V102:V104)</f>
        <v>0.619942279160628</v>
      </c>
      <c r="R105" s="72">
        <f>100*(SUM(Taulukko!X114:X116)-SUM(Taulukko!X102:X104))/SUM(Taulukko!X102:X104)</f>
        <v>4.466508103324292</v>
      </c>
      <c r="S105" s="72">
        <f>100*(SUM(Taulukko!Y114:Y116)-SUM(Taulukko!Y102:Y104))/SUM(Taulukko!Y102:Y104)</f>
        <v>4.315751282804374</v>
      </c>
      <c r="T105" s="72">
        <f>100*(SUM(Taulukko!Z114:Z116)-SUM(Taulukko!Z102:Z104))/SUM(Taulukko!Z102:Z104)</f>
        <v>4.558047721841914</v>
      </c>
      <c r="U105" s="72">
        <f>100*(SUM(Taulukko!AB114:AB116)-SUM(Taulukko!AB102:AB104))/SUM(Taulukko!AB102:AB104)</f>
        <v>5.132405132405135</v>
      </c>
      <c r="V105" s="72">
        <f>100*(SUM(Taulukko!AC114:AC116)-SUM(Taulukko!AC102:AC104))/SUM(Taulukko!AC102:AC104)</f>
        <v>5.190059111568397</v>
      </c>
      <c r="W105" s="72">
        <f>100*(SUM(Taulukko!AD114:AD116)-SUM(Taulukko!AD102:AD104))/SUM(Taulukko!AD102:AD104)</f>
        <v>5.330191261159768</v>
      </c>
      <c r="X105" s="72">
        <f>100*(SUM(Taulukko!AF114:AF116)-SUM(Taulukko!AF102:AF104))/SUM(Taulukko!AF102:AF104)</f>
        <v>8.456195066628867</v>
      </c>
      <c r="Y105" s="72">
        <f>100*(SUM(Taulukko!AG114:AG116)-SUM(Taulukko!AG102:AG104))/SUM(Taulukko!AG102:AG104)</f>
        <v>8.36909334613693</v>
      </c>
      <c r="Z105" s="72">
        <f>100*(SUM(Taulukko!AH114:AH116)-SUM(Taulukko!AH102:AH104))/SUM(Taulukko!AH102:AH104)</f>
        <v>8.566239834703746</v>
      </c>
      <c r="AA105" s="72">
        <f>100*(SUM(Taulukko!AJ114:AJ116)-SUM(Taulukko!AJ102:AJ104))/SUM(Taulukko!AJ102:AJ104)</f>
        <v>3.469775006776923</v>
      </c>
      <c r="AB105" s="72">
        <f>100*(SUM(Taulukko!AK114:AK116)-SUM(Taulukko!AK102:AK104))/SUM(Taulukko!AK102:AK104)</f>
        <v>3.1972594918641297</v>
      </c>
      <c r="AC105" s="72">
        <f>100*(SUM(Taulukko!AL114:AL116)-SUM(Taulukko!AL102:AL104))/SUM(Taulukko!AL102:AL104)</f>
        <v>3.5489410417859126</v>
      </c>
    </row>
    <row r="106" spans="1:29" ht="12.75">
      <c r="A106" s="114" t="s">
        <v>179</v>
      </c>
      <c r="B106" s="18" t="s">
        <v>115</v>
      </c>
      <c r="C106" s="72">
        <f>100*(SUM(Taulukko!D115:D117)-SUM(Taulukko!D103:D105))/SUM(Taulukko!D103:D105)</f>
        <v>3.813782219884271</v>
      </c>
      <c r="D106" s="72">
        <f>100*(SUM(Taulukko!E115:E117)-SUM(Taulukko!E103:E105))/SUM(Taulukko!E103:E105)</f>
        <v>3.9800239922244085</v>
      </c>
      <c r="E106" s="72">
        <f>100*(SUM(Taulukko!F115:F117)-SUM(Taulukko!F103:F105))/SUM(Taulukko!F103:F105)</f>
        <v>4.042347286341223</v>
      </c>
      <c r="F106" s="72">
        <f>100*(SUM(Taulukko!H115:H117)-SUM(Taulukko!H103:H105))/SUM(Taulukko!H103:H105)</f>
        <v>1.7633971488999411</v>
      </c>
      <c r="G106" s="72">
        <f>100*(SUM(Taulukko!I115:I117)-SUM(Taulukko!I103:I105))/SUM(Taulukko!I103:I105)</f>
        <v>3.25953259532596</v>
      </c>
      <c r="H106" s="72">
        <f>100*(SUM(Taulukko!J115:J117)-SUM(Taulukko!J103:J105))/SUM(Taulukko!J103:J105)</f>
        <v>3.2198712051517937</v>
      </c>
      <c r="I106" s="72">
        <f>100*(SUM(Taulukko!L115:L117)-SUM(Taulukko!L103:L105))/SUM(Taulukko!L103:L105)</f>
        <v>6.212001057361883</v>
      </c>
      <c r="J106" s="72">
        <f>100*(SUM(Taulukko!M115:M117)-SUM(Taulukko!M103:M105))/SUM(Taulukko!M103:M105)</f>
        <v>5.292561011467199</v>
      </c>
      <c r="K106" s="72">
        <f>100*(SUM(Taulukko!N115:N117)-SUM(Taulukko!N103:N105))/SUM(Taulukko!N103:N105)</f>
        <v>5.0792718731649895</v>
      </c>
      <c r="L106" s="72">
        <f>100*(SUM(Taulukko!P115:P117)-SUM(Taulukko!P103:P105))/SUM(Taulukko!P103:P105)</f>
        <v>5.393971443680601</v>
      </c>
      <c r="M106" s="72">
        <f>100*(SUM(Taulukko!Q115:Q117)-SUM(Taulukko!Q103:Q105))/SUM(Taulukko!Q103:Q105)</f>
        <v>5.419183852973162</v>
      </c>
      <c r="N106" s="72">
        <f>100*(SUM(Taulukko!R115:R117)-SUM(Taulukko!R103:R105))/SUM(Taulukko!R103:R105)</f>
        <v>5.0008972555557545</v>
      </c>
      <c r="O106" s="72">
        <f>100*(SUM(Taulukko!T115:T117)-SUM(Taulukko!T103:T105))/SUM(Taulukko!T103:T105)</f>
        <v>-0.12379642365886895</v>
      </c>
      <c r="P106" s="72">
        <f>100*(SUM(Taulukko!U115:U117)-SUM(Taulukko!U103:U105))/SUM(Taulukko!U103:U105)</f>
        <v>0.2141185553330709</v>
      </c>
      <c r="Q106" s="72">
        <f>100*(SUM(Taulukko!V115:V117)-SUM(Taulukko!V103:V105))/SUM(Taulukko!V103:V105)</f>
        <v>0.4880056974064251</v>
      </c>
      <c r="R106" s="72">
        <f>100*(SUM(Taulukko!X115:X117)-SUM(Taulukko!X103:X105))/SUM(Taulukko!X103:X105)</f>
        <v>4.202957261494811</v>
      </c>
      <c r="S106" s="72">
        <f>100*(SUM(Taulukko!Y115:Y117)-SUM(Taulukko!Y103:Y105))/SUM(Taulukko!Y103:Y105)</f>
        <v>4.221161185173269</v>
      </c>
      <c r="T106" s="72">
        <f>100*(SUM(Taulukko!Z115:Z117)-SUM(Taulukko!Z103:Z105))/SUM(Taulukko!Z103:Z105)</f>
        <v>4.477693457514085</v>
      </c>
      <c r="U106" s="72">
        <f>100*(SUM(Taulukko!AB115:AB117)-SUM(Taulukko!AB103:AB105))/SUM(Taulukko!AB103:AB105)</f>
        <v>5.371703907656455</v>
      </c>
      <c r="V106" s="72">
        <f>100*(SUM(Taulukko!AC115:AC117)-SUM(Taulukko!AC103:AC105))/SUM(Taulukko!AC103:AC105)</f>
        <v>5.244305288254389</v>
      </c>
      <c r="W106" s="72">
        <f>100*(SUM(Taulukko!AD115:AD117)-SUM(Taulukko!AD103:AD105))/SUM(Taulukko!AD103:AD105)</f>
        <v>5.303810356943132</v>
      </c>
      <c r="X106" s="72">
        <f>100*(SUM(Taulukko!AF115:AF117)-SUM(Taulukko!AF103:AF105))/SUM(Taulukko!AF103:AF105)</f>
        <v>8.41594311888974</v>
      </c>
      <c r="Y106" s="72">
        <f>100*(SUM(Taulukko!AG115:AG117)-SUM(Taulukko!AG103:AG105))/SUM(Taulukko!AG103:AG105)</f>
        <v>8.206962717259541</v>
      </c>
      <c r="Z106" s="72">
        <f>100*(SUM(Taulukko!AH115:AH117)-SUM(Taulukko!AH103:AH105))/SUM(Taulukko!AH103:AH105)</f>
        <v>8.48349541566919</v>
      </c>
      <c r="AA106" s="72">
        <f>100*(SUM(Taulukko!AJ115:AJ117)-SUM(Taulukko!AJ103:AJ105))/SUM(Taulukko!AJ103:AJ105)</f>
        <v>4.043829898252023</v>
      </c>
      <c r="AB106" s="72">
        <f>100*(SUM(Taulukko!AK115:AK117)-SUM(Taulukko!AK103:AK105))/SUM(Taulukko!AK103:AK105)</f>
        <v>3.9417309340188385</v>
      </c>
      <c r="AC106" s="72">
        <f>100*(SUM(Taulukko!AL115:AL117)-SUM(Taulukko!AL103:AL105))/SUM(Taulukko!AL103:AL105)</f>
        <v>3.6825578075934846</v>
      </c>
    </row>
    <row r="107" spans="1:29" ht="12.75">
      <c r="A107" s="114" t="s">
        <v>179</v>
      </c>
      <c r="B107" s="18" t="s">
        <v>117</v>
      </c>
      <c r="C107" s="72">
        <f>100*(SUM(Taulukko!D116:D118)-SUM(Taulukko!D104:D106))/SUM(Taulukko!D104:D106)</f>
        <v>4.152340650621525</v>
      </c>
      <c r="D107" s="72">
        <f>100*(SUM(Taulukko!E116:E118)-SUM(Taulukko!E104:E106))/SUM(Taulukko!E104:E106)</f>
        <v>4.027825114262992</v>
      </c>
      <c r="E107" s="72">
        <f>100*(SUM(Taulukko!F116:F118)-SUM(Taulukko!F104:F106))/SUM(Taulukko!F104:F106)</f>
        <v>4.030478544632021</v>
      </c>
      <c r="F107" s="72">
        <f>100*(SUM(Taulukko!H116:H118)-SUM(Taulukko!H104:H106))/SUM(Taulukko!H104:H106)</f>
        <v>2.684601373125975</v>
      </c>
      <c r="G107" s="72">
        <f>100*(SUM(Taulukko!I116:I118)-SUM(Taulukko!I104:I106))/SUM(Taulukko!I104:I106)</f>
        <v>3.3128834355828256</v>
      </c>
      <c r="H107" s="72">
        <f>100*(SUM(Taulukko!J116:J118)-SUM(Taulukko!J104:J106))/SUM(Taulukko!J104:J106)</f>
        <v>3.2741738066095434</v>
      </c>
      <c r="I107" s="72">
        <f>100*(SUM(Taulukko!L116:L118)-SUM(Taulukko!L104:L106))/SUM(Taulukko!L104:L106)</f>
        <v>4.624425140521212</v>
      </c>
      <c r="J107" s="72">
        <f>100*(SUM(Taulukko!M116:M118)-SUM(Taulukko!M104:M106))/SUM(Taulukko!M104:M106)</f>
        <v>4.638273045507612</v>
      </c>
      <c r="K107" s="72">
        <f>100*(SUM(Taulukko!N116:N118)-SUM(Taulukko!N104:N106))/SUM(Taulukko!N104:N106)</f>
        <v>5.026300409117472</v>
      </c>
      <c r="L107" s="72">
        <f>100*(SUM(Taulukko!P116:P118)-SUM(Taulukko!P104:P106))/SUM(Taulukko!P104:P106)</f>
        <v>5.559989358872034</v>
      </c>
      <c r="M107" s="72">
        <f>100*(SUM(Taulukko!Q116:Q118)-SUM(Taulukko!Q104:Q106))/SUM(Taulukko!Q104:Q106)</f>
        <v>5.423055409792572</v>
      </c>
      <c r="N107" s="72">
        <f>100*(SUM(Taulukko!R116:R118)-SUM(Taulukko!R104:R106))/SUM(Taulukko!R104:R106)</f>
        <v>5.14788155633226</v>
      </c>
      <c r="O107" s="72">
        <f>100*(SUM(Taulukko!T116:T118)-SUM(Taulukko!T104:T106))/SUM(Taulukko!T104:T106)</f>
        <v>0.10780753517929965</v>
      </c>
      <c r="P107" s="72">
        <f>100*(SUM(Taulukko!U116:U118)-SUM(Taulukko!U104:U106))/SUM(Taulukko!U104:U106)</f>
        <v>0.24062381271143382</v>
      </c>
      <c r="Q107" s="72">
        <f>100*(SUM(Taulukko!V116:V118)-SUM(Taulukko!V104:V106))/SUM(Taulukko!V104:V106)</f>
        <v>0.40180045011252774</v>
      </c>
      <c r="R107" s="72">
        <f>100*(SUM(Taulukko!X116:X118)-SUM(Taulukko!X104:X106))/SUM(Taulukko!X104:X106)</f>
        <v>4.5680767863490805</v>
      </c>
      <c r="S107" s="72">
        <f>100*(SUM(Taulukko!Y116:Y118)-SUM(Taulukko!Y104:Y106))/SUM(Taulukko!Y104:Y106)</f>
        <v>4.367638429722501</v>
      </c>
      <c r="T107" s="72">
        <f>100*(SUM(Taulukko!Z116:Z118)-SUM(Taulukko!Z104:Z106))/SUM(Taulukko!Z104:Z106)</f>
        <v>4.422680412371122</v>
      </c>
      <c r="U107" s="72">
        <f>100*(SUM(Taulukko!AB116:AB118)-SUM(Taulukko!AB104:AB106))/SUM(Taulukko!AB104:AB106)</f>
        <v>5.475992154123114</v>
      </c>
      <c r="V107" s="72">
        <f>100*(SUM(Taulukko!AC116:AC118)-SUM(Taulukko!AC104:AC106))/SUM(Taulukko!AC104:AC106)</f>
        <v>5.3010401987211235</v>
      </c>
      <c r="W107" s="72">
        <f>100*(SUM(Taulukko!AD116:AD118)-SUM(Taulukko!AD104:AD106))/SUM(Taulukko!AD104:AD106)</f>
        <v>5.3015873922392345</v>
      </c>
      <c r="X107" s="72">
        <f>100*(SUM(Taulukko!AF116:AF118)-SUM(Taulukko!AF104:AF106))/SUM(Taulukko!AF104:AF106)</f>
        <v>8.51419403716744</v>
      </c>
      <c r="Y107" s="72">
        <f>100*(SUM(Taulukko!AG116:AG118)-SUM(Taulukko!AG104:AG106))/SUM(Taulukko!AG104:AG106)</f>
        <v>8.218955335299396</v>
      </c>
      <c r="Z107" s="72">
        <f>100*(SUM(Taulukko!AH116:AH118)-SUM(Taulukko!AH104:AH106))/SUM(Taulukko!AH104:AH106)</f>
        <v>8.426480052670124</v>
      </c>
      <c r="AA107" s="72">
        <f>100*(SUM(Taulukko!AJ116:AJ118)-SUM(Taulukko!AJ104:AJ106))/SUM(Taulukko!AJ104:AJ106)</f>
        <v>4.333072304881253</v>
      </c>
      <c r="AB107" s="72">
        <f>100*(SUM(Taulukko!AK116:AK118)-SUM(Taulukko!AK104:AK106))/SUM(Taulukko!AK104:AK106)</f>
        <v>4.021677124928684</v>
      </c>
      <c r="AC107" s="72">
        <f>100*(SUM(Taulukko!AL116:AL118)-SUM(Taulukko!AL104:AL106))/SUM(Taulukko!AL104:AL106)</f>
        <v>3.7870159453302827</v>
      </c>
    </row>
    <row r="108" spans="1:29" ht="12.75">
      <c r="A108" s="114" t="s">
        <v>179</v>
      </c>
      <c r="B108" s="18" t="s">
        <v>119</v>
      </c>
      <c r="C108" s="72">
        <f>100*(SUM(Taulukko!D117:D119)-SUM(Taulukko!D105:D107))/SUM(Taulukko!D105:D107)</f>
        <v>4.402158477705197</v>
      </c>
      <c r="D108" s="72">
        <f>100*(SUM(Taulukko!E117:E119)-SUM(Taulukko!E105:E107))/SUM(Taulukko!E105:E107)</f>
        <v>3.957370977729085</v>
      </c>
      <c r="E108" s="72">
        <f>100*(SUM(Taulukko!F117:F119)-SUM(Taulukko!F105:F107))/SUM(Taulukko!F105:F107)</f>
        <v>4.041067618554856</v>
      </c>
      <c r="F108" s="72">
        <f>100*(SUM(Taulukko!H117:H119)-SUM(Taulukko!H105:H107))/SUM(Taulukko!H105:H107)</f>
        <v>4.10446626736799</v>
      </c>
      <c r="G108" s="72">
        <f>100*(SUM(Taulukko!I117:I119)-SUM(Taulukko!I105:I107))/SUM(Taulukko!I105:I107)</f>
        <v>3.3996937212863774</v>
      </c>
      <c r="H108" s="72">
        <f>100*(SUM(Taulukko!J117:J119)-SUM(Taulukko!J105:J107))/SUM(Taulukko!J105:J107)</f>
        <v>3.3282442748091534</v>
      </c>
      <c r="I108" s="72">
        <f>100*(SUM(Taulukko!L117:L119)-SUM(Taulukko!L105:L107))/SUM(Taulukko!L105:L107)</f>
        <v>6.571119524067067</v>
      </c>
      <c r="J108" s="72">
        <f>100*(SUM(Taulukko!M117:M119)-SUM(Taulukko!M105:M107))/SUM(Taulukko!M105:M107)</f>
        <v>4.8908296943231475</v>
      </c>
      <c r="K108" s="72">
        <f>100*(SUM(Taulukko!N117:N119)-SUM(Taulukko!N105:N107))/SUM(Taulukko!N105:N107)</f>
        <v>5.002908667830147</v>
      </c>
      <c r="L108" s="72">
        <f>100*(SUM(Taulukko!P117:P119)-SUM(Taulukko!P105:P107))/SUM(Taulukko!P105:P107)</f>
        <v>5.7829945605496675</v>
      </c>
      <c r="M108" s="72">
        <f>100*(SUM(Taulukko!Q117:Q119)-SUM(Taulukko!Q105:Q107))/SUM(Taulukko!Q105:Q107)</f>
        <v>5.623955095685955</v>
      </c>
      <c r="N108" s="72">
        <f>100*(SUM(Taulukko!R117:R119)-SUM(Taulukko!R105:R107))/SUM(Taulukko!R105:R107)</f>
        <v>5.280486333365909</v>
      </c>
      <c r="O108" s="72">
        <f>100*(SUM(Taulukko!T117:T119)-SUM(Taulukko!T105:T107))/SUM(Taulukko!T105:T107)</f>
        <v>-1.3841480600006313</v>
      </c>
      <c r="P108" s="72">
        <f>100*(SUM(Taulukko!U117:U119)-SUM(Taulukko!U105:U107))/SUM(Taulukko!U105:U107)</f>
        <v>-0.3985808243335266</v>
      </c>
      <c r="Q108" s="72">
        <f>100*(SUM(Taulukko!V117:V119)-SUM(Taulukko!V105:V107))/SUM(Taulukko!V105:V107)</f>
        <v>0.3863491949310159</v>
      </c>
      <c r="R108" s="72">
        <f>100*(SUM(Taulukko!X117:X119)-SUM(Taulukko!X105:X107))/SUM(Taulukko!X105:X107)</f>
        <v>4.042593545939767</v>
      </c>
      <c r="S108" s="72">
        <f>100*(SUM(Taulukko!Y117:Y119)-SUM(Taulukko!Y105:Y107))/SUM(Taulukko!Y105:Y107)</f>
        <v>4.308153945765876</v>
      </c>
      <c r="T108" s="72">
        <f>100*(SUM(Taulukko!Z117:Z119)-SUM(Taulukko!Z105:Z107))/SUM(Taulukko!Z105:Z107)</f>
        <v>4.381975669321885</v>
      </c>
      <c r="U108" s="72">
        <f>100*(SUM(Taulukko!AB117:AB119)-SUM(Taulukko!AB105:AB107))/SUM(Taulukko!AB105:AB107)</f>
        <v>5.329825865667797</v>
      </c>
      <c r="V108" s="72">
        <f>100*(SUM(Taulukko!AC117:AC119)-SUM(Taulukko!AC105:AC107))/SUM(Taulukko!AC105:AC107)</f>
        <v>5.366368819723379</v>
      </c>
      <c r="W108" s="72">
        <f>100*(SUM(Taulukko!AD117:AD119)-SUM(Taulukko!AD105:AD107))/SUM(Taulukko!AD105:AD107)</f>
        <v>5.300863671770601</v>
      </c>
      <c r="X108" s="72">
        <f>100*(SUM(Taulukko!AF117:AF119)-SUM(Taulukko!AF105:AF107))/SUM(Taulukko!AF105:AF107)</f>
        <v>8.409880538765401</v>
      </c>
      <c r="Y108" s="72">
        <f>100*(SUM(Taulukko!AG117:AG119)-SUM(Taulukko!AG105:AG107))/SUM(Taulukko!AG105:AG107)</f>
        <v>8.27602920980285</v>
      </c>
      <c r="Z108" s="72">
        <f>100*(SUM(Taulukko!AH117:AH119)-SUM(Taulukko!AH105:AH107))/SUM(Taulukko!AH105:AH107)</f>
        <v>8.391796755433115</v>
      </c>
      <c r="AA108" s="72">
        <f>100*(SUM(Taulukko!AJ117:AJ119)-SUM(Taulukko!AJ105:AJ107))/SUM(Taulukko!AJ105:AJ107)</f>
        <v>4.014496793978265</v>
      </c>
      <c r="AB108" s="72">
        <f>100*(SUM(Taulukko!AK117:AK119)-SUM(Taulukko!AK105:AK107))/SUM(Taulukko!AK105:AK107)</f>
        <v>3.921568627450984</v>
      </c>
      <c r="AC108" s="72">
        <f>100*(SUM(Taulukko!AL117:AL119)-SUM(Taulukko!AL105:AL107))/SUM(Taulukko!AL105:AL107)</f>
        <v>3.8330494037478706</v>
      </c>
    </row>
    <row r="109" spans="1:29" ht="12.75">
      <c r="A109" s="114" t="s">
        <v>179</v>
      </c>
      <c r="B109" s="18" t="s">
        <v>121</v>
      </c>
      <c r="C109" s="72">
        <f>100*(SUM(Taulukko!D118:D120)-SUM(Taulukko!D106:D108))/SUM(Taulukko!D106:D108)</f>
        <v>3.5960443512136475</v>
      </c>
      <c r="D109" s="72">
        <f>100*(SUM(Taulukko!E118:E120)-SUM(Taulukko!E106:E108))/SUM(Taulukko!E106:E108)</f>
        <v>3.9301588220816197</v>
      </c>
      <c r="E109" s="72">
        <f>100*(SUM(Taulukko!F118:F120)-SUM(Taulukko!F106:F108))/SUM(Taulukko!F106:F108)</f>
        <v>4.10356902669235</v>
      </c>
      <c r="F109" s="72">
        <f>100*(SUM(Taulukko!H118:H120)-SUM(Taulukko!H106:H108))/SUM(Taulukko!H106:H108)</f>
        <v>2.365496057506561</v>
      </c>
      <c r="G109" s="72">
        <f>100*(SUM(Taulukko!I118:I120)-SUM(Taulukko!I106:I108))/SUM(Taulukko!I106:I108)</f>
        <v>3.390348197923037</v>
      </c>
      <c r="H109" s="72">
        <f>100*(SUM(Taulukko!J118:J120)-SUM(Taulukko!J106:J108))/SUM(Taulukko!J106:J108)</f>
        <v>3.32013402375875</v>
      </c>
      <c r="I109" s="72">
        <f>100*(SUM(Taulukko!L118:L120)-SUM(Taulukko!L106:L108))/SUM(Taulukko!L106:L108)</f>
        <v>2.2379912663755586</v>
      </c>
      <c r="J109" s="72">
        <f>100*(SUM(Taulukko!M118:M120)-SUM(Taulukko!M106:M108))/SUM(Taulukko!M106:M108)</f>
        <v>4.710982658959541</v>
      </c>
      <c r="K109" s="72">
        <f>100*(SUM(Taulukko!N118:N120)-SUM(Taulukko!N106:N108))/SUM(Taulukko!N106:N108)</f>
        <v>5.010136113524492</v>
      </c>
      <c r="L109" s="72">
        <f>100*(SUM(Taulukko!P118:P120)-SUM(Taulukko!P106:P108))/SUM(Taulukko!P106:P108)</f>
        <v>5.56713307532005</v>
      </c>
      <c r="M109" s="72">
        <f>100*(SUM(Taulukko!Q118:Q120)-SUM(Taulukko!Q106:Q108))/SUM(Taulukko!Q106:Q108)</f>
        <v>5.520549394916222</v>
      </c>
      <c r="N109" s="72">
        <f>100*(SUM(Taulukko!R118:R120)-SUM(Taulukko!R106:R108))/SUM(Taulukko!R106:R108)</f>
        <v>5.383701795807385</v>
      </c>
      <c r="O109" s="72">
        <f>100*(SUM(Taulukko!T118:T120)-SUM(Taulukko!T106:T108))/SUM(Taulukko!T106:T108)</f>
        <v>0.0228870361288005</v>
      </c>
      <c r="P109" s="72">
        <f>100*(SUM(Taulukko!U118:U120)-SUM(Taulukko!U106:U108))/SUM(Taulukko!U106:U108)</f>
        <v>0.3436322803895188</v>
      </c>
      <c r="Q109" s="72">
        <f>100*(SUM(Taulukko!V118:V120)-SUM(Taulukko!V106:V108))/SUM(Taulukko!V106:V108)</f>
        <v>0.4597281164923997</v>
      </c>
      <c r="R109" s="72">
        <f>100*(SUM(Taulukko!X118:X120)-SUM(Taulukko!X106:X108))/SUM(Taulukko!X106:X108)</f>
        <v>4.450167704839487</v>
      </c>
      <c r="S109" s="72">
        <f>100*(SUM(Taulukko!Y118:Y120)-SUM(Taulukko!Y106:Y108))/SUM(Taulukko!Y106:Y108)</f>
        <v>4.481766435228633</v>
      </c>
      <c r="T109" s="72">
        <f>100*(SUM(Taulukko!Z118:Z120)-SUM(Taulukko!Z106:Z108))/SUM(Taulukko!Z106:Z108)</f>
        <v>4.3437108285794634</v>
      </c>
      <c r="U109" s="72">
        <f>100*(SUM(Taulukko!AB118:AB120)-SUM(Taulukko!AB106:AB108))/SUM(Taulukko!AB106:AB108)</f>
        <v>4.949681659478334</v>
      </c>
      <c r="V109" s="72">
        <f>100*(SUM(Taulukko!AC118:AC120)-SUM(Taulukko!AC106:AC108))/SUM(Taulukko!AC106:AC108)</f>
        <v>5.238238175876576</v>
      </c>
      <c r="W109" s="72">
        <f>100*(SUM(Taulukko!AD118:AD120)-SUM(Taulukko!AD106:AD108))/SUM(Taulukko!AD106:AD108)</f>
        <v>5.2951715666156325</v>
      </c>
      <c r="X109" s="72">
        <f>100*(SUM(Taulukko!AF118:AF120)-SUM(Taulukko!AF106:AF108))/SUM(Taulukko!AF106:AF108)</f>
        <v>8.080583912807612</v>
      </c>
      <c r="Y109" s="72">
        <f>100*(SUM(Taulukko!AG118:AG120)-SUM(Taulukko!AG106:AG108))/SUM(Taulukko!AG106:AG108)</f>
        <v>8.372547732131</v>
      </c>
      <c r="Z109" s="72">
        <f>100*(SUM(Taulukko!AH118:AH120)-SUM(Taulukko!AH106:AH108))/SUM(Taulukko!AH106:AH108)</f>
        <v>8.37048115857438</v>
      </c>
      <c r="AA109" s="72">
        <f>100*(SUM(Taulukko!AJ118:AJ120)-SUM(Taulukko!AJ106:AJ108))/SUM(Taulukko!AJ106:AJ108)</f>
        <v>3.3527696793002915</v>
      </c>
      <c r="AB109" s="72">
        <f>100*(SUM(Taulukko!AK118:AK120)-SUM(Taulukko!AK106:AK108))/SUM(Taulukko!AK106:AK108)</f>
        <v>3.529079616036138</v>
      </c>
      <c r="AC109" s="72">
        <f>100*(SUM(Taulukko!AL118:AL120)-SUM(Taulukko!AL106:AL108))/SUM(Taulukko!AL106:AL108)</f>
        <v>3.9354473386183564</v>
      </c>
    </row>
    <row r="110" spans="1:29" ht="12.75">
      <c r="A110" s="114" t="s">
        <v>179</v>
      </c>
      <c r="B110" s="18" t="s">
        <v>122</v>
      </c>
      <c r="C110" s="72">
        <f>100*(SUM(Taulukko!D119:D121)-SUM(Taulukko!D107:D109))/SUM(Taulukko!D107:D109)</f>
        <v>4.552398411243501</v>
      </c>
      <c r="D110" s="72">
        <f>100*(SUM(Taulukko!E119:E121)-SUM(Taulukko!E107:E109))/SUM(Taulukko!E107:E109)</f>
        <v>4.232661959532527</v>
      </c>
      <c r="E110" s="72">
        <f>100*(SUM(Taulukko!F119:F121)-SUM(Taulukko!F107:F109))/SUM(Taulukko!F107:F109)</f>
        <v>4.23292202009923</v>
      </c>
      <c r="F110" s="72">
        <f>100*(SUM(Taulukko!H119:H121)-SUM(Taulukko!H107:H109))/SUM(Taulukko!H107:H109)</f>
        <v>3.969415975272506</v>
      </c>
      <c r="G110" s="72">
        <f>100*(SUM(Taulukko!I119:I121)-SUM(Taulukko!I107:I109))/SUM(Taulukko!I107:I109)</f>
        <v>3.5714285714285676</v>
      </c>
      <c r="H110" s="72">
        <f>100*(SUM(Taulukko!J119:J121)-SUM(Taulukko!J107:J109))/SUM(Taulukko!J107:J109)</f>
        <v>3.3434650455927053</v>
      </c>
      <c r="I110" s="72">
        <f>100*(SUM(Taulukko!L119:L121)-SUM(Taulukko!L107:L109))/SUM(Taulukko!L107:L109)</f>
        <v>6.4827978390673895</v>
      </c>
      <c r="J110" s="72">
        <f>100*(SUM(Taulukko!M119:M121)-SUM(Taulukko!M107:M109))/SUM(Taulukko!M107:M109)</f>
        <v>5.343731946851531</v>
      </c>
      <c r="K110" s="72">
        <f>100*(SUM(Taulukko!N119:N121)-SUM(Taulukko!N107:N109))/SUM(Taulukko!N107:N109)</f>
        <v>5.015854713173836</v>
      </c>
      <c r="L110" s="72">
        <f>100*(SUM(Taulukko!P119:P121)-SUM(Taulukko!P107:P109))/SUM(Taulukko!P107:P109)</f>
        <v>5.57406846410178</v>
      </c>
      <c r="M110" s="72">
        <f>100*(SUM(Taulukko!Q119:Q121)-SUM(Taulukko!Q107:Q109))/SUM(Taulukko!Q107:Q109)</f>
        <v>5.576019668338925</v>
      </c>
      <c r="N110" s="72">
        <f>100*(SUM(Taulukko!R119:R121)-SUM(Taulukko!R107:R109))/SUM(Taulukko!R107:R109)</f>
        <v>5.47118874061742</v>
      </c>
      <c r="O110" s="72">
        <f>100*(SUM(Taulukko!T119:T121)-SUM(Taulukko!T107:T109))/SUM(Taulukko!T107:T109)</f>
        <v>0.6081412457086851</v>
      </c>
      <c r="P110" s="72">
        <f>100*(SUM(Taulukko!U119:U121)-SUM(Taulukko!U107:U109))/SUM(Taulukko!U107:U109)</f>
        <v>0.7340531466511826</v>
      </c>
      <c r="Q110" s="72">
        <f>100*(SUM(Taulukko!V119:V121)-SUM(Taulukko!V107:V109))/SUM(Taulukko!V107:V109)</f>
        <v>0.5867174356855851</v>
      </c>
      <c r="R110" s="72">
        <f>100*(SUM(Taulukko!X119:X121)-SUM(Taulukko!X107:X109))/SUM(Taulukko!X107:X109)</f>
        <v>4.681056022155999</v>
      </c>
      <c r="S110" s="72">
        <f>100*(SUM(Taulukko!Y119:Y121)-SUM(Taulukko!Y107:Y109))/SUM(Taulukko!Y107:Y109)</f>
        <v>4.462671766539162</v>
      </c>
      <c r="T110" s="72">
        <f>100*(SUM(Taulukko!Z119:Z121)-SUM(Taulukko!Z107:Z109))/SUM(Taulukko!Z107:Z109)</f>
        <v>4.293743717525816</v>
      </c>
      <c r="U110" s="72">
        <f>100*(SUM(Taulukko!AB119:AB121)-SUM(Taulukko!AB107:AB109))/SUM(Taulukko!AB107:AB109)</f>
        <v>5.092459243043956</v>
      </c>
      <c r="V110" s="72">
        <f>100*(SUM(Taulukko!AC119:AC121)-SUM(Taulukko!AC107:AC109))/SUM(Taulukko!AC107:AC109)</f>
        <v>5.238417696518248</v>
      </c>
      <c r="W110" s="72">
        <f>100*(SUM(Taulukko!AD119:AD121)-SUM(Taulukko!AD107:AD109))/SUM(Taulukko!AD107:AD109)</f>
        <v>5.298698224185029</v>
      </c>
      <c r="X110" s="72">
        <f>100*(SUM(Taulukko!AF119:AF121)-SUM(Taulukko!AF107:AF109))/SUM(Taulukko!AF107:AF109)</f>
        <v>8.40211206233659</v>
      </c>
      <c r="Y110" s="72">
        <f>100*(SUM(Taulukko!AG119:AG121)-SUM(Taulukko!AG107:AG109))/SUM(Taulukko!AG107:AG109)</f>
        <v>8.371889519002501</v>
      </c>
      <c r="Z110" s="72">
        <f>100*(SUM(Taulukko!AH119:AH121)-SUM(Taulukko!AH107:AH109))/SUM(Taulukko!AH107:AH109)</f>
        <v>8.354386964943892</v>
      </c>
      <c r="AA110" s="72">
        <f>100*(SUM(Taulukko!AJ119:AJ121)-SUM(Taulukko!AJ107:AJ109))/SUM(Taulukko!AJ107:AJ109)</f>
        <v>4.202682563338308</v>
      </c>
      <c r="AB110" s="72">
        <f>100*(SUM(Taulukko!AK119:AK121)-SUM(Taulukko!AK107:AK109))/SUM(Taulukko!AK107:AK109)</f>
        <v>4.126625211984162</v>
      </c>
      <c r="AC110" s="72">
        <f>100*(SUM(Taulukko!AL119:AL121)-SUM(Taulukko!AL107:AL109))/SUM(Taulukko!AL107:AL109)</f>
        <v>4.124293785310741</v>
      </c>
    </row>
    <row r="111" spans="1:29" ht="12.75">
      <c r="A111" s="114" t="s">
        <v>179</v>
      </c>
      <c r="B111" s="18" t="s">
        <v>123</v>
      </c>
      <c r="C111" s="72">
        <f>100*(SUM(Taulukko!D120:D122)-SUM(Taulukko!D108:D110))/SUM(Taulukko!D108:D110)</f>
        <v>5.168807887660595</v>
      </c>
      <c r="D111" s="72">
        <f>100*(SUM(Taulukko!E120:E122)-SUM(Taulukko!E108:E110))/SUM(Taulukko!E108:E110)</f>
        <v>4.572813573015556</v>
      </c>
      <c r="E111" s="72">
        <f>100*(SUM(Taulukko!F120:F122)-SUM(Taulukko!F108:F110))/SUM(Taulukko!F108:F110)</f>
        <v>4.356073710187064</v>
      </c>
      <c r="F111" s="72">
        <f>100*(SUM(Taulukko!H120:H122)-SUM(Taulukko!H108:H110))/SUM(Taulukko!H108:H110)</f>
        <v>4.32468608579261</v>
      </c>
      <c r="G111" s="72">
        <f>100*(SUM(Taulukko!I120:I122)-SUM(Taulukko!I108:I110))/SUM(Taulukko!I108:I110)</f>
        <v>3.5638135851355432</v>
      </c>
      <c r="H111" s="72">
        <f>100*(SUM(Taulukko!J120:J122)-SUM(Taulukko!J108:J110))/SUM(Taulukko!J108:J110)</f>
        <v>3.3050333535475978</v>
      </c>
      <c r="I111" s="72">
        <f>100*(SUM(Taulukko!L120:L122)-SUM(Taulukko!L108:L110))/SUM(Taulukko!L108:L110)</f>
        <v>8.648194794290522</v>
      </c>
      <c r="J111" s="72">
        <f>100*(SUM(Taulukko!M120:M122)-SUM(Taulukko!M108:M110))/SUM(Taulukko!M108:M110)</f>
        <v>4.570122822050859</v>
      </c>
      <c r="K111" s="72">
        <f>100*(SUM(Taulukko!N120:N122)-SUM(Taulukko!N108:N110))/SUM(Taulukko!N108:N110)</f>
        <v>5.05021520803444</v>
      </c>
      <c r="L111" s="72">
        <f>100*(SUM(Taulukko!P120:P122)-SUM(Taulukko!P108:P110))/SUM(Taulukko!P108:P110)</f>
        <v>5.7058823529411695</v>
      </c>
      <c r="M111" s="72">
        <f>100*(SUM(Taulukko!Q120:Q122)-SUM(Taulukko!Q108:Q110))/SUM(Taulukko!Q108:Q110)</f>
        <v>5.652983803184848</v>
      </c>
      <c r="N111" s="72">
        <f>100*(SUM(Taulukko!R120:R122)-SUM(Taulukko!R108:R110))/SUM(Taulukko!R108:R110)</f>
        <v>5.554530094137359</v>
      </c>
      <c r="O111" s="72">
        <f>100*(SUM(Taulukko!T120:T122)-SUM(Taulukko!T108:T110))/SUM(Taulukko!T108:T110)</f>
        <v>1.540014325714664</v>
      </c>
      <c r="P111" s="72">
        <f>100*(SUM(Taulukko!U120:U122)-SUM(Taulukko!U108:U110))/SUM(Taulukko!U108:U110)</f>
        <v>1.0244096673383494</v>
      </c>
      <c r="Q111" s="72">
        <f>100*(SUM(Taulukko!V120:V122)-SUM(Taulukko!V108:V110))/SUM(Taulukko!V108:V110)</f>
        <v>0.7186194847001796</v>
      </c>
      <c r="R111" s="72">
        <f>100*(SUM(Taulukko!X120:X122)-SUM(Taulukko!X108:X110))/SUM(Taulukko!X108:X110)</f>
        <v>5.187872352975867</v>
      </c>
      <c r="S111" s="72">
        <f>100*(SUM(Taulukko!Y120:Y122)-SUM(Taulukko!Y108:Y110))/SUM(Taulukko!Y108:Y110)</f>
        <v>4.547675742245654</v>
      </c>
      <c r="T111" s="72">
        <f>100*(SUM(Taulukko!Z120:Z122)-SUM(Taulukko!Z108:Z110))/SUM(Taulukko!Z108:Z110)</f>
        <v>4.21870240633566</v>
      </c>
      <c r="U111" s="72">
        <f>100*(SUM(Taulukko!AB120:AB122)-SUM(Taulukko!AB108:AB110))/SUM(Taulukko!AB108:AB110)</f>
        <v>5.072001331816551</v>
      </c>
      <c r="V111" s="72">
        <f>100*(SUM(Taulukko!AC120:AC122)-SUM(Taulukko!AC108:AC110))/SUM(Taulukko!AC108:AC110)</f>
        <v>5.155542573389805</v>
      </c>
      <c r="W111" s="72">
        <f>100*(SUM(Taulukko!AD120:AD122)-SUM(Taulukko!AD108:AD110))/SUM(Taulukko!AD108:AD110)</f>
        <v>5.329198473282419</v>
      </c>
      <c r="X111" s="72">
        <f>100*(SUM(Taulukko!AF120:AF122)-SUM(Taulukko!AF108:AF110))/SUM(Taulukko!AF108:AF110)</f>
        <v>8.872232874324544</v>
      </c>
      <c r="Y111" s="72">
        <f>100*(SUM(Taulukko!AG120:AG122)-SUM(Taulukko!AG108:AG110))/SUM(Taulukko!AG108:AG110)</f>
        <v>8.67999028502862</v>
      </c>
      <c r="Z111" s="72">
        <f>100*(SUM(Taulukko!AH120:AH122)-SUM(Taulukko!AH108:AH110))/SUM(Taulukko!AH108:AH110)</f>
        <v>8.331374402126187</v>
      </c>
      <c r="AA111" s="72">
        <f>100*(SUM(Taulukko!AJ120:AJ122)-SUM(Taulukko!AJ108:AJ110))/SUM(Taulukko!AJ108:AJ110)</f>
        <v>5.096097845078626</v>
      </c>
      <c r="AB111" s="72">
        <f>100*(SUM(Taulukko!AK120:AK122)-SUM(Taulukko!AK108:AK110))/SUM(Taulukko!AK108:AK110)</f>
        <v>4.806333050607843</v>
      </c>
      <c r="AC111" s="72">
        <f>100*(SUM(Taulukko!AL120:AL122)-SUM(Taulukko!AL108:AL110))/SUM(Taulukko!AL108:AL110)</f>
        <v>4.398082886946722</v>
      </c>
    </row>
    <row r="112" spans="1:29" ht="12.75">
      <c r="A112" s="41" t="s">
        <v>180</v>
      </c>
      <c r="B112" s="4" t="s">
        <v>97</v>
      </c>
      <c r="C112" s="72">
        <f>100*(SUM(Taulukko!D121:D123)-SUM(Taulukko!D109:D111))/SUM(Taulukko!D109:D111)</f>
        <v>4.683278294806354</v>
      </c>
      <c r="D112" s="72">
        <f>100*(SUM(Taulukko!E121:E123)-SUM(Taulukko!E109:E111))/SUM(Taulukko!E109:E111)</f>
        <v>4.419862495722755</v>
      </c>
      <c r="E112" s="72">
        <f>100*(SUM(Taulukko!F121:F123)-SUM(Taulukko!F109:F111))/SUM(Taulukko!F109:F111)</f>
        <v>4.412453351643154</v>
      </c>
      <c r="F112" s="72">
        <f>100*(SUM(Taulukko!H121:H123)-SUM(Taulukko!H109:H111))/SUM(Taulukko!H109:H111)</f>
        <v>3.9719475147049197</v>
      </c>
      <c r="G112" s="72">
        <f>100*(SUM(Taulukko!I121:I123)-SUM(Taulukko!I109:I111))/SUM(Taulukko!I109:I111)</f>
        <v>3.4965034965034967</v>
      </c>
      <c r="H112" s="72">
        <f>100*(SUM(Taulukko!J121:J123)-SUM(Taulukko!J109:J111))/SUM(Taulukko!J109:J111)</f>
        <v>3.266787658802164</v>
      </c>
      <c r="I112" s="72">
        <f>100*(SUM(Taulukko!L121:L123)-SUM(Taulukko!L109:L111))/SUM(Taulukko!L109:L111)</f>
        <v>8.008526187576148</v>
      </c>
      <c r="J112" s="72">
        <f>100*(SUM(Taulukko!M121:M123)-SUM(Taulukko!M109:M111))/SUM(Taulukko!M109:M111)</f>
        <v>4.501424501424489</v>
      </c>
      <c r="K112" s="72">
        <f>100*(SUM(Taulukko!N121:N123)-SUM(Taulukko!N109:N111))/SUM(Taulukko!N109:N111)</f>
        <v>5.141388174807197</v>
      </c>
      <c r="L112" s="72">
        <f>100*(SUM(Taulukko!P121:P123)-SUM(Taulukko!P109:P111))/SUM(Taulukko!P109:P111)</f>
        <v>5.4730713245997125</v>
      </c>
      <c r="M112" s="72">
        <f>100*(SUM(Taulukko!Q121:Q123)-SUM(Taulukko!Q109:Q111))/SUM(Taulukko!Q109:Q111)</f>
        <v>5.627660326663374</v>
      </c>
      <c r="N112" s="72">
        <f>100*(SUM(Taulukko!R121:R123)-SUM(Taulukko!R109:R111))/SUM(Taulukko!R109:R111)</f>
        <v>5.63704554325508</v>
      </c>
      <c r="O112" s="72">
        <f>100*(SUM(Taulukko!T121:T123)-SUM(Taulukko!T109:T111))/SUM(Taulukko!T109:T111)</f>
        <v>0.6703557312252979</v>
      </c>
      <c r="P112" s="72">
        <f>100*(SUM(Taulukko!U121:U123)-SUM(Taulukko!U109:U111))/SUM(Taulukko!U109:U111)</f>
        <v>0.6904898134029935</v>
      </c>
      <c r="Q112" s="72">
        <f>100*(SUM(Taulukko!V121:V123)-SUM(Taulukko!V109:V111))/SUM(Taulukko!V109:V111)</f>
        <v>0.8502674276420779</v>
      </c>
      <c r="R112" s="72">
        <f>100*(SUM(Taulukko!X121:X123)-SUM(Taulukko!X109:X111))/SUM(Taulukko!X109:X111)</f>
        <v>4.15192538229876</v>
      </c>
      <c r="S112" s="72">
        <f>100*(SUM(Taulukko!Y121:Y123)-SUM(Taulukko!Y109:Y111))/SUM(Taulukko!Y109:Y111)</f>
        <v>3.935180638372501</v>
      </c>
      <c r="T112" s="72">
        <f>100*(SUM(Taulukko!Z121:Z123)-SUM(Taulukko!Z109:Z111))/SUM(Taulukko!Z109:Z111)</f>
        <v>4.125761572103916</v>
      </c>
      <c r="U112" s="72">
        <f>100*(SUM(Taulukko!AB121:AB123)-SUM(Taulukko!AB109:AB111))/SUM(Taulukko!AB109:AB111)</f>
        <v>6.0275069339204475</v>
      </c>
      <c r="V112" s="72">
        <f>100*(SUM(Taulukko!AC121:AC123)-SUM(Taulukko!AC109:AC111))/SUM(Taulukko!AC109:AC111)</f>
        <v>5.603439824087161</v>
      </c>
      <c r="W112" s="72">
        <f>100*(SUM(Taulukko!AD121:AD123)-SUM(Taulukko!AD109:AD111))/SUM(Taulukko!AD109:AD111)</f>
        <v>5.368834935991479</v>
      </c>
      <c r="X112" s="72">
        <f>100*(SUM(Taulukko!AF121:AF123)-SUM(Taulukko!AF109:AF111))/SUM(Taulukko!AF109:AF111)</f>
        <v>8.258983585547393</v>
      </c>
      <c r="Y112" s="72">
        <f>100*(SUM(Taulukko!AG121:AG123)-SUM(Taulukko!AG109:AG111))/SUM(Taulukko!AG109:AG111)</f>
        <v>8.049688967639316</v>
      </c>
      <c r="Z112" s="72">
        <f>100*(SUM(Taulukko!AH121:AH123)-SUM(Taulukko!AH109:AH111))/SUM(Taulukko!AH109:AH111)</f>
        <v>8.298855010016</v>
      </c>
      <c r="AA112" s="72">
        <f>100*(SUM(Taulukko!AJ121:AJ123)-SUM(Taulukko!AJ109:AJ111))/SUM(Taulukko!AJ109:AJ111)</f>
        <v>5.100553774409793</v>
      </c>
      <c r="AB112" s="72">
        <f>100*(SUM(Taulukko!AK121:AK123)-SUM(Taulukko!AK109:AK111))/SUM(Taulukko!AK109:AK111)</f>
        <v>4.50070323488045</v>
      </c>
      <c r="AC112" s="72">
        <f>100*(SUM(Taulukko!AL121:AL123)-SUM(Taulukko!AL109:AL111))/SUM(Taulukko!AL109:AL111)</f>
        <v>4.638740511667136</v>
      </c>
    </row>
    <row r="113" spans="1:29" ht="12.75">
      <c r="A113" s="114" t="s">
        <v>180</v>
      </c>
      <c r="B113" s="4" t="s">
        <v>101</v>
      </c>
      <c r="C113" s="72">
        <f>100*(SUM(Taulukko!D122:D124)-SUM(Taulukko!D110:D112))/SUM(Taulukko!D110:D112)</f>
        <v>4.767580452920143</v>
      </c>
      <c r="D113" s="72">
        <f>100*(SUM(Taulukko!E122:E124)-SUM(Taulukko!E110:E112))/SUM(Taulukko!E110:E112)</f>
        <v>4.368782072918878</v>
      </c>
      <c r="E113" s="72">
        <f>100*(SUM(Taulukko!F122:F124)-SUM(Taulukko!F110:F112))/SUM(Taulukko!F110:F112)</f>
        <v>4.445169283239343</v>
      </c>
      <c r="F113" s="72">
        <f>100*(SUM(Taulukko!H122:H124)-SUM(Taulukko!H110:H112))/SUM(Taulukko!H110:H112)</f>
        <v>4.474216380181992</v>
      </c>
      <c r="G113" s="72">
        <f>100*(SUM(Taulukko!I122:I124)-SUM(Taulukko!I110:I112))/SUM(Taulukko!I110:I112)</f>
        <v>3.3313143549364024</v>
      </c>
      <c r="H113" s="72">
        <f>100*(SUM(Taulukko!J122:J124)-SUM(Taulukko!J110:J112))/SUM(Taulukko!J110:J112)</f>
        <v>3.166465621230398</v>
      </c>
      <c r="I113" s="72">
        <f>100*(SUM(Taulukko!L122:L124)-SUM(Taulukko!L110:L112))/SUM(Taulukko!L110:L112)</f>
        <v>7.599746675110829</v>
      </c>
      <c r="J113" s="72">
        <f>100*(SUM(Taulukko!M122:M124)-SUM(Taulukko!M110:M112))/SUM(Taulukko!M110:M112)</f>
        <v>4.387206340220792</v>
      </c>
      <c r="K113" s="72">
        <f>100*(SUM(Taulukko!N122:N124)-SUM(Taulukko!N110:N112))/SUM(Taulukko!N110:N112)</f>
        <v>5.32005689900428</v>
      </c>
      <c r="L113" s="72">
        <f>100*(SUM(Taulukko!P122:P124)-SUM(Taulukko!P110:P112))/SUM(Taulukko!P110:P112)</f>
        <v>5.337564916330063</v>
      </c>
      <c r="M113" s="72">
        <f>100*(SUM(Taulukko!Q122:Q124)-SUM(Taulukko!Q110:Q112))/SUM(Taulukko!Q110:Q112)</f>
        <v>5.65318778620794</v>
      </c>
      <c r="N113" s="72">
        <f>100*(SUM(Taulukko!R122:R124)-SUM(Taulukko!R110:R112))/SUM(Taulukko!R110:R112)</f>
        <v>5.741421948320447</v>
      </c>
      <c r="O113" s="72">
        <f>100*(SUM(Taulukko!T122:T124)-SUM(Taulukko!T110:T112))/SUM(Taulukko!T110:T112)</f>
        <v>1.3645344529513508</v>
      </c>
      <c r="P113" s="72">
        <f>100*(SUM(Taulukko!U122:U124)-SUM(Taulukko!U110:U112))/SUM(Taulukko!U110:U112)</f>
        <v>0.6655060512808231</v>
      </c>
      <c r="Q113" s="72">
        <f>100*(SUM(Taulukko!V122:V124)-SUM(Taulukko!V110:V112))/SUM(Taulukko!V110:V112)</f>
        <v>1.0156637522485645</v>
      </c>
      <c r="R113" s="72">
        <f>100*(SUM(Taulukko!X122:X124)-SUM(Taulukko!X110:X112))/SUM(Taulukko!X110:X112)</f>
        <v>3.8775510204081667</v>
      </c>
      <c r="S113" s="72">
        <f>100*(SUM(Taulukko!Y122:Y124)-SUM(Taulukko!Y110:Y112))/SUM(Taulukko!Y110:Y112)</f>
        <v>3.640673687972566</v>
      </c>
      <c r="T113" s="72">
        <f>100*(SUM(Taulukko!Z122:Z124)-SUM(Taulukko!Z110:Z112))/SUM(Taulukko!Z110:Z112)</f>
        <v>4.052273318617135</v>
      </c>
      <c r="U113" s="72">
        <f>100*(SUM(Taulukko!AB122:AB124)-SUM(Taulukko!AB110:AB112))/SUM(Taulukko!AB110:AB112)</f>
        <v>5.819769290815015</v>
      </c>
      <c r="V113" s="72">
        <f>100*(SUM(Taulukko!AC122:AC124)-SUM(Taulukko!AC110:AC112))/SUM(Taulukko!AC110:AC112)</f>
        <v>5.450138600621262</v>
      </c>
      <c r="W113" s="72">
        <f>100*(SUM(Taulukko!AD122:AD124)-SUM(Taulukko!AD110:AD112))/SUM(Taulukko!AD110:AD112)</f>
        <v>5.367381742611594</v>
      </c>
      <c r="X113" s="72">
        <f>100*(SUM(Taulukko!AF122:AF124)-SUM(Taulukko!AF110:AF112))/SUM(Taulukko!AF110:AF112)</f>
        <v>7.971812376128587</v>
      </c>
      <c r="Y113" s="72">
        <f>100*(SUM(Taulukko!AG122:AG124)-SUM(Taulukko!AG110:AG112))/SUM(Taulukko!AG110:AG112)</f>
        <v>7.949410266767781</v>
      </c>
      <c r="Z113" s="72">
        <f>100*(SUM(Taulukko!AH122:AH124)-SUM(Taulukko!AH110:AH112))/SUM(Taulukko!AH110:AH112)</f>
        <v>8.279976063144122</v>
      </c>
      <c r="AA113" s="72">
        <f>100*(SUM(Taulukko!AJ122:AJ124)-SUM(Taulukko!AJ110:AJ112))/SUM(Taulukko!AJ110:AJ112)</f>
        <v>5.3105049332559355</v>
      </c>
      <c r="AB113" s="72">
        <f>100*(SUM(Taulukko!AK122:AK124)-SUM(Taulukko!AK110:AK112))/SUM(Taulukko!AK110:AK112)</f>
        <v>4.907459338194054</v>
      </c>
      <c r="AC113" s="72">
        <f>100*(SUM(Taulukko!AL122:AL124)-SUM(Taulukko!AL110:AL112))/SUM(Taulukko!AL110:AL112)</f>
        <v>4.903334267301766</v>
      </c>
    </row>
    <row r="114" spans="1:29" ht="12.75">
      <c r="A114" s="114" t="s">
        <v>180</v>
      </c>
      <c r="B114" s="18" t="s">
        <v>105</v>
      </c>
      <c r="C114" s="72">
        <f>100*(SUM(Taulukko!D123:D125)-SUM(Taulukko!D111:D113))/SUM(Taulukko!D111:D113)</f>
        <v>3.990470518165568</v>
      </c>
      <c r="D114" s="72">
        <f>100*(SUM(Taulukko!E123:E125)-SUM(Taulukko!E111:E113))/SUM(Taulukko!E111:E113)</f>
        <v>4.462491961140299</v>
      </c>
      <c r="E114" s="72">
        <f>100*(SUM(Taulukko!F123:F125)-SUM(Taulukko!F111:F113))/SUM(Taulukko!F111:F113)</f>
        <v>4.507713261567041</v>
      </c>
      <c r="F114" s="72">
        <f>100*(SUM(Taulukko!H123:H125)-SUM(Taulukko!H111:H113))/SUM(Taulukko!H111:H113)</f>
        <v>4.3987262737262665</v>
      </c>
      <c r="G114" s="72">
        <f>100*(SUM(Taulukko!I123:I125)-SUM(Taulukko!I111:I113))/SUM(Taulukko!I111:I113)</f>
        <v>3.2589016294508184</v>
      </c>
      <c r="H114" s="72">
        <f>100*(SUM(Taulukko!J123:J125)-SUM(Taulukko!J111:J113))/SUM(Taulukko!J111:J113)</f>
        <v>3.066746843054717</v>
      </c>
      <c r="I114" s="72">
        <f>100*(SUM(Taulukko!L123:L125)-SUM(Taulukko!L111:L113))/SUM(Taulukko!L111:L113)</f>
        <v>4.339118825100133</v>
      </c>
      <c r="J114" s="72">
        <f>100*(SUM(Taulukko!M123:M125)-SUM(Taulukko!M111:M113))/SUM(Taulukko!M111:M113)</f>
        <v>5.014164305949005</v>
      </c>
      <c r="K114" s="72">
        <f>100*(SUM(Taulukko!N123:N125)-SUM(Taulukko!N111:N113))/SUM(Taulukko!N111:N113)</f>
        <v>5.5839002267573665</v>
      </c>
      <c r="L114" s="72">
        <f>100*(SUM(Taulukko!P123:P125)-SUM(Taulukko!P111:P113))/SUM(Taulukko!P111:P113)</f>
        <v>5.049047893825735</v>
      </c>
      <c r="M114" s="72">
        <f>100*(SUM(Taulukko!Q123:Q125)-SUM(Taulukko!Q111:Q113))/SUM(Taulukko!Q111:Q113)</f>
        <v>5.389301771316774</v>
      </c>
      <c r="N114" s="72">
        <f>100*(SUM(Taulukko!R123:R125)-SUM(Taulukko!R111:R113))/SUM(Taulukko!R111:R113)</f>
        <v>5.894545525940084</v>
      </c>
      <c r="O114" s="72">
        <f>100*(SUM(Taulukko!T123:T125)-SUM(Taulukko!T111:T113))/SUM(Taulukko!T111:T113)</f>
        <v>-0.1747844325331991</v>
      </c>
      <c r="P114" s="72">
        <f>100*(SUM(Taulukko!U123:U125)-SUM(Taulukko!U111:U113))/SUM(Taulukko!U111:U113)</f>
        <v>0.3468463229219822</v>
      </c>
      <c r="Q114" s="72">
        <f>100*(SUM(Taulukko!V123:V125)-SUM(Taulukko!V111:V113))/SUM(Taulukko!V111:V113)</f>
        <v>1.2636290565958932</v>
      </c>
      <c r="R114" s="72">
        <f>100*(SUM(Taulukko!X123:X125)-SUM(Taulukko!X111:X113))/SUM(Taulukko!X111:X113)</f>
        <v>3.0788105392299943</v>
      </c>
      <c r="S114" s="72">
        <f>100*(SUM(Taulukko!Y123:Y125)-SUM(Taulukko!Y111:Y113))/SUM(Taulukko!Y111:Y113)</f>
        <v>3.6038389807189355</v>
      </c>
      <c r="T114" s="72">
        <f>100*(SUM(Taulukko!Z123:Z125)-SUM(Taulukko!Z111:Z113))/SUM(Taulukko!Z111:Z113)</f>
        <v>4.030504732916341</v>
      </c>
      <c r="U114" s="72">
        <f>100*(SUM(Taulukko!AB123:AB125)-SUM(Taulukko!AB111:AB113))/SUM(Taulukko!AB111:AB113)</f>
        <v>5.246046992758977</v>
      </c>
      <c r="V114" s="72">
        <f>100*(SUM(Taulukko!AC123:AC125)-SUM(Taulukko!AC111:AC113))/SUM(Taulukko!AC111:AC113)</f>
        <v>5.338254814100489</v>
      </c>
      <c r="W114" s="72">
        <f>100*(SUM(Taulukko!AD123:AD125)-SUM(Taulukko!AD111:AD113))/SUM(Taulukko!AD111:AD113)</f>
        <v>5.320103461071945</v>
      </c>
      <c r="X114" s="72">
        <f>100*(SUM(Taulukko!AF123:AF125)-SUM(Taulukko!AF111:AF113))/SUM(Taulukko!AF111:AF113)</f>
        <v>7.267025532125045</v>
      </c>
      <c r="Y114" s="72">
        <f>100*(SUM(Taulukko!AG123:AG125)-SUM(Taulukko!AG111:AG113))/SUM(Taulukko!AG111:AG113)</f>
        <v>7.7571898446735945</v>
      </c>
      <c r="Z114" s="72">
        <f>100*(SUM(Taulukko!AH123:AH125)-SUM(Taulukko!AH111:AH113))/SUM(Taulukko!AH111:AH113)</f>
        <v>8.298231724649899</v>
      </c>
      <c r="AA114" s="72">
        <f>100*(SUM(Taulukko!AJ123:AJ125)-SUM(Taulukko!AJ111:AJ113))/SUM(Taulukko!AJ111:AJ113)</f>
        <v>4.571927781013409</v>
      </c>
      <c r="AB114" s="72">
        <f>100*(SUM(Taulukko!AK123:AK125)-SUM(Taulukko!AK111:AK113))/SUM(Taulukko!AK111:AK113)</f>
        <v>4.928989139515452</v>
      </c>
      <c r="AC114" s="72">
        <f>100*(SUM(Taulukko!AL123:AL125)-SUM(Taulukko!AL111:AL113))/SUM(Taulukko!AL111:AL113)</f>
        <v>5.192629815745384</v>
      </c>
    </row>
    <row r="115" spans="1:29" ht="12.75">
      <c r="A115" s="114" t="s">
        <v>180</v>
      </c>
      <c r="B115" s="18" t="s">
        <v>109</v>
      </c>
      <c r="C115" s="72">
        <f>100*(SUM(Taulukko!D124:D126)-SUM(Taulukko!D112:D114))/SUM(Taulukko!D112:D114)</f>
        <v>5.018967026553834</v>
      </c>
      <c r="D115" s="72">
        <f>100*(SUM(Taulukko!E124:E126)-SUM(Taulukko!E112:E114))/SUM(Taulukko!E112:E114)</f>
        <v>4.826238398874488</v>
      </c>
      <c r="E115" s="72">
        <f>100*(SUM(Taulukko!F124:F126)-SUM(Taulukko!F112:F114))/SUM(Taulukko!F112:F114)</f>
        <v>4.554770217718355</v>
      </c>
      <c r="F115" s="72">
        <f>100*(SUM(Taulukko!H124:H126)-SUM(Taulukko!H112:H114))/SUM(Taulukko!H112:H114)</f>
        <v>5.236583522297806</v>
      </c>
      <c r="G115" s="72">
        <f>100*(SUM(Taulukko!I124:I126)-SUM(Taulukko!I112:I114))/SUM(Taulukko!I112:I114)</f>
        <v>3.125939284640828</v>
      </c>
      <c r="H115" s="72">
        <f>100*(SUM(Taulukko!J124:J126)-SUM(Taulukko!J112:J114))/SUM(Taulukko!J112:J114)</f>
        <v>2.9376498800959094</v>
      </c>
      <c r="I115" s="72">
        <f>100*(SUM(Taulukko!L124:L126)-SUM(Taulukko!L112:L114))/SUM(Taulukko!L112:L114)</f>
        <v>6.587403598971723</v>
      </c>
      <c r="J115" s="72">
        <f>100*(SUM(Taulukko!M124:M126)-SUM(Taulukko!M112:M114))/SUM(Taulukko!M112:M114)</f>
        <v>5.762711864406773</v>
      </c>
      <c r="K115" s="72">
        <f>100*(SUM(Taulukko!N124:N126)-SUM(Taulukko!N112:N114))/SUM(Taulukko!N112:N114)</f>
        <v>5.932203389830509</v>
      </c>
      <c r="L115" s="72">
        <f>100*(SUM(Taulukko!P124:P126)-SUM(Taulukko!P112:P114))/SUM(Taulukko!P112:P114)</f>
        <v>5.66628701594534</v>
      </c>
      <c r="M115" s="72">
        <f>100*(SUM(Taulukko!Q124:Q126)-SUM(Taulukko!Q112:Q114))/SUM(Taulukko!Q112:Q114)</f>
        <v>5.699653018736993</v>
      </c>
      <c r="N115" s="72">
        <f>100*(SUM(Taulukko!R124:R126)-SUM(Taulukko!R112:R114))/SUM(Taulukko!R112:R114)</f>
        <v>6.06480446927374</v>
      </c>
      <c r="O115" s="72">
        <f>100*(SUM(Taulukko!T124:T126)-SUM(Taulukko!T112:T114))/SUM(Taulukko!T112:T114)</f>
        <v>2.2056494572259404</v>
      </c>
      <c r="P115" s="72">
        <f>100*(SUM(Taulukko!U124:U126)-SUM(Taulukko!U112:U114))/SUM(Taulukko!U112:U114)</f>
        <v>1.5377390299118552</v>
      </c>
      <c r="Q115" s="72">
        <f>100*(SUM(Taulukko!V124:V126)-SUM(Taulukko!V112:V114))/SUM(Taulukko!V112:V114)</f>
        <v>1.6097018539221697</v>
      </c>
      <c r="R115" s="72">
        <f>100*(SUM(Taulukko!X124:X126)-SUM(Taulukko!X112:X114))/SUM(Taulukko!X112:X114)</f>
        <v>3.8440433212996394</v>
      </c>
      <c r="S115" s="72">
        <f>100*(SUM(Taulukko!Y124:Y126)-SUM(Taulukko!Y112:Y114))/SUM(Taulukko!Y112:Y114)</f>
        <v>4.025667060605563</v>
      </c>
      <c r="T115" s="72">
        <f>100*(SUM(Taulukko!Z124:Z126)-SUM(Taulukko!Z112:Z114))/SUM(Taulukko!Z112:Z114)</f>
        <v>4.055045056056183</v>
      </c>
      <c r="U115" s="72">
        <f>100*(SUM(Taulukko!AB124:AB126)-SUM(Taulukko!AB112:AB114))/SUM(Taulukko!AB112:AB114)</f>
        <v>4.59959632714558</v>
      </c>
      <c r="V115" s="72">
        <f>100*(SUM(Taulukko!AC124:AC126)-SUM(Taulukko!AC112:AC114))/SUM(Taulukko!AC112:AC114)</f>
        <v>5.02731095910796</v>
      </c>
      <c r="W115" s="72">
        <f>100*(SUM(Taulukko!AD124:AD126)-SUM(Taulukko!AD112:AD114))/SUM(Taulukko!AD112:AD114)</f>
        <v>5.2708924977253355</v>
      </c>
      <c r="X115" s="72">
        <f>100*(SUM(Taulukko!AF124:AF126)-SUM(Taulukko!AF112:AF114))/SUM(Taulukko!AF112:AF114)</f>
        <v>8.657209483093661</v>
      </c>
      <c r="Y115" s="72">
        <f>100*(SUM(Taulukko!AG124:AG126)-SUM(Taulukko!AG112:AG114))/SUM(Taulukko!AG112:AG114)</f>
        <v>8.660706369833939</v>
      </c>
      <c r="Z115" s="72">
        <f>100*(SUM(Taulukko!AH124:AH126)-SUM(Taulukko!AH112:AH114))/SUM(Taulukko!AH112:AH114)</f>
        <v>8.345002707294766</v>
      </c>
      <c r="AA115" s="72">
        <f>100*(SUM(Taulukko!AJ124:AJ126)-SUM(Taulukko!AJ112:AJ114))/SUM(Taulukko!AJ112:AJ114)</f>
        <v>5.823293172690749</v>
      </c>
      <c r="AB115" s="72">
        <f>100*(SUM(Taulukko!AK124:AK126)-SUM(Taulukko!AK112:AK114))/SUM(Taulukko!AK112:AK114)</f>
        <v>5.908584169453732</v>
      </c>
      <c r="AC115" s="72">
        <f>100*(SUM(Taulukko!AL124:AL126)-SUM(Taulukko!AL112:AL114))/SUM(Taulukko!AL112:AL114)</f>
        <v>5.455051489006409</v>
      </c>
    </row>
    <row r="116" spans="1:29" ht="12.75">
      <c r="A116" s="114" t="s">
        <v>180</v>
      </c>
      <c r="B116" s="18" t="s">
        <v>111</v>
      </c>
      <c r="C116" s="72">
        <f>100*(SUM(Taulukko!D125:D127)-SUM(Taulukko!D113:D115))/SUM(Taulukko!D113:D115)</f>
        <v>4.601314661331816</v>
      </c>
      <c r="D116" s="72">
        <f>100*(SUM(Taulukko!E125:E127)-SUM(Taulukko!E113:E115))/SUM(Taulukko!E113:E115)</f>
        <v>4.702912215132434</v>
      </c>
      <c r="E116" s="72">
        <f>100*(SUM(Taulukko!F125:F127)-SUM(Taulukko!F113:F115))/SUM(Taulukko!F113:F115)</f>
        <v>4.493857612007004</v>
      </c>
      <c r="F116" s="72">
        <f>100*(SUM(Taulukko!H125:H127)-SUM(Taulukko!H113:H115))/SUM(Taulukko!H113:H115)</f>
        <v>4.06909101757107</v>
      </c>
      <c r="G116" s="72">
        <f>100*(SUM(Taulukko!I125:I127)-SUM(Taulukko!I113:I115))/SUM(Taulukko!I113:I115)</f>
        <v>2.846868444710818</v>
      </c>
      <c r="H116" s="72">
        <f>100*(SUM(Taulukko!J125:J127)-SUM(Taulukko!J113:J115))/SUM(Taulukko!J113:J115)</f>
        <v>2.779438135086657</v>
      </c>
      <c r="I116" s="72">
        <f>100*(SUM(Taulukko!L125:L127)-SUM(Taulukko!L113:L115))/SUM(Taulukko!L113:L115)</f>
        <v>6.5371569534381715</v>
      </c>
      <c r="J116" s="72">
        <f>100*(SUM(Taulukko!M125:M127)-SUM(Taulukko!M113:M115))/SUM(Taulukko!M113:M115)</f>
        <v>6.427967296306741</v>
      </c>
      <c r="K116" s="72">
        <f>100*(SUM(Taulukko!N125:N127)-SUM(Taulukko!N113:N115))/SUM(Taulukko!N113:N115)</f>
        <v>6.33445945945946</v>
      </c>
      <c r="L116" s="72">
        <f>100*(SUM(Taulukko!P125:P127)-SUM(Taulukko!P113:P115))/SUM(Taulukko!P113:P115)</f>
        <v>5.742683600220859</v>
      </c>
      <c r="M116" s="72">
        <f>100*(SUM(Taulukko!Q125:Q127)-SUM(Taulukko!Q113:Q115))/SUM(Taulukko!Q113:Q115)</f>
        <v>5.675165667054748</v>
      </c>
      <c r="N116" s="72">
        <f>100*(SUM(Taulukko!R125:R127)-SUM(Taulukko!R113:R115))/SUM(Taulukko!R113:R115)</f>
        <v>6.158806461753311</v>
      </c>
      <c r="O116" s="72">
        <f>100*(SUM(Taulukko!T125:T127)-SUM(Taulukko!T113:T115))/SUM(Taulukko!T113:T115)</f>
        <v>1.479594757025917</v>
      </c>
      <c r="P116" s="72">
        <f>100*(SUM(Taulukko!U125:U127)-SUM(Taulukko!U113:U115))/SUM(Taulukko!U113:U115)</f>
        <v>1.874674901004524</v>
      </c>
      <c r="Q116" s="72">
        <f>100*(SUM(Taulukko!V125:V127)-SUM(Taulukko!V113:V115))/SUM(Taulukko!V113:V115)</f>
        <v>2.011985789303702</v>
      </c>
      <c r="R116" s="72">
        <f>100*(SUM(Taulukko!X125:X127)-SUM(Taulukko!X113:X115))/SUM(Taulukko!X113:X115)</f>
        <v>3.6345552713839218</v>
      </c>
      <c r="S116" s="72">
        <f>100*(SUM(Taulukko!Y125:Y127)-SUM(Taulukko!Y113:Y115))/SUM(Taulukko!Y113:Y115)</f>
        <v>4.256049235128732</v>
      </c>
      <c r="T116" s="72">
        <f>100*(SUM(Taulukko!Z125:Z127)-SUM(Taulukko!Z113:Z115))/SUM(Taulukko!Z113:Z115)</f>
        <v>4.091815261933775</v>
      </c>
      <c r="U116" s="72">
        <f>100*(SUM(Taulukko!AB125:AB127)-SUM(Taulukko!AB113:AB115))/SUM(Taulukko!AB113:AB115)</f>
        <v>5.0749167591564985</v>
      </c>
      <c r="V116" s="72">
        <f>100*(SUM(Taulukko!AC125:AC127)-SUM(Taulukko!AC113:AC115))/SUM(Taulukko!AC113:AC115)</f>
        <v>5.380804715248677</v>
      </c>
      <c r="W116" s="72">
        <f>100*(SUM(Taulukko!AD125:AD127)-SUM(Taulukko!AD113:AD115))/SUM(Taulukko!AD113:AD115)</f>
        <v>5.236059280494933</v>
      </c>
      <c r="X116" s="72">
        <f>100*(SUM(Taulukko!AF125:AF127)-SUM(Taulukko!AF113:AF115))/SUM(Taulukko!AF113:AF115)</f>
        <v>8.475773414324044</v>
      </c>
      <c r="Y116" s="72">
        <f>100*(SUM(Taulukko!AG125:AG127)-SUM(Taulukko!AG113:AG115))/SUM(Taulukko!AG113:AG115)</f>
        <v>8.715179395384006</v>
      </c>
      <c r="Z116" s="72">
        <f>100*(SUM(Taulukko!AH125:AH127)-SUM(Taulukko!AH113:AH115))/SUM(Taulukko!AH113:AH115)</f>
        <v>8.38176025081511</v>
      </c>
      <c r="AA116" s="72">
        <f>100*(SUM(Taulukko!AJ125:AJ127)-SUM(Taulukko!AJ113:AJ115))/SUM(Taulukko!AJ113:AJ115)</f>
        <v>5.689461883408074</v>
      </c>
      <c r="AB116" s="72">
        <f>100*(SUM(Taulukko!AK125:AK127)-SUM(Taulukko!AK113:AK115))/SUM(Taulukko!AK113:AK115)</f>
        <v>5.859483476811986</v>
      </c>
      <c r="AC116" s="72">
        <f>100*(SUM(Taulukko!AL125:AL127)-SUM(Taulukko!AL113:AL115))/SUM(Taulukko!AL113:AL115)</f>
        <v>5.547850208044383</v>
      </c>
    </row>
    <row r="117" spans="1:29" ht="12.75">
      <c r="A117" s="114" t="s">
        <v>180</v>
      </c>
      <c r="B117" s="18" t="s">
        <v>113</v>
      </c>
      <c r="C117" s="72">
        <f>100*(SUM(Taulukko!D126:D128)-SUM(Taulukko!D114:D116))/SUM(Taulukko!D114:D116)</f>
        <v>4.064171122994649</v>
      </c>
      <c r="D117" s="72">
        <f>100*(SUM(Taulukko!E126:E128)-SUM(Taulukko!E114:E116))/SUM(Taulukko!E114:E116)</f>
        <v>4.142340291240258</v>
      </c>
      <c r="E117" s="72">
        <f>100*(SUM(Taulukko!F126:F128)-SUM(Taulukko!F114:F116))/SUM(Taulukko!F114:F116)</f>
        <v>4.361173993081879</v>
      </c>
      <c r="F117" s="72">
        <f>100*(SUM(Taulukko!H126:H128)-SUM(Taulukko!H114:H116))/SUM(Taulukko!H114:H116)</f>
        <v>0.9970145890835571</v>
      </c>
      <c r="G117" s="72">
        <f>100*(SUM(Taulukko!I126:I128)-SUM(Taulukko!I114:I116))/SUM(Taulukko!I114:I116)</f>
        <v>2.3297491039426554</v>
      </c>
      <c r="H117" s="72">
        <f>100*(SUM(Taulukko!J126:J128)-SUM(Taulukko!J114:J116))/SUM(Taulukko!J114:J116)</f>
        <v>2.622169249106065</v>
      </c>
      <c r="I117" s="72">
        <f>100*(SUM(Taulukko!L126:L128)-SUM(Taulukko!L114:L116))/SUM(Taulukko!L114:L116)</f>
        <v>6.51085141903173</v>
      </c>
      <c r="J117" s="72">
        <f>100*(SUM(Taulukko!M126:M128)-SUM(Taulukko!M114:M116))/SUM(Taulukko!M114:M116)</f>
        <v>6.687271705535266</v>
      </c>
      <c r="K117" s="72">
        <f>100*(SUM(Taulukko!N126:N128)-SUM(Taulukko!N114:N116))/SUM(Taulukko!N114:N116)</f>
        <v>6.7040673211781145</v>
      </c>
      <c r="L117" s="72">
        <f>100*(SUM(Taulukko!P126:P128)-SUM(Taulukko!P114:P116))/SUM(Taulukko!P114:P116)</f>
        <v>6.322881575537714</v>
      </c>
      <c r="M117" s="72">
        <f>100*(SUM(Taulukko!Q126:Q128)-SUM(Taulukko!Q114:Q116))/SUM(Taulukko!Q114:Q116)</f>
        <v>5.978796130004063</v>
      </c>
      <c r="N117" s="72">
        <f>100*(SUM(Taulukko!R126:R128)-SUM(Taulukko!R114:R116))/SUM(Taulukko!R114:R116)</f>
        <v>6.104863727010856</v>
      </c>
      <c r="O117" s="72">
        <f>100*(SUM(Taulukko!T126:T128)-SUM(Taulukko!T114:T116))/SUM(Taulukko!T114:T116)</f>
        <v>3.4083776777186383</v>
      </c>
      <c r="P117" s="72">
        <f>100*(SUM(Taulukko!U126:U128)-SUM(Taulukko!U114:U116))/SUM(Taulukko!U114:U116)</f>
        <v>2.8135941211356745</v>
      </c>
      <c r="Q117" s="72">
        <f>100*(SUM(Taulukko!V126:V128)-SUM(Taulukko!V114:V116))/SUM(Taulukko!V114:V116)</f>
        <v>2.4214219273872346</v>
      </c>
      <c r="R117" s="72">
        <f>100*(SUM(Taulukko!X126:X128)-SUM(Taulukko!X114:X116))/SUM(Taulukko!X114:X116)</f>
        <v>4.1484658353850525</v>
      </c>
      <c r="S117" s="72">
        <f>100*(SUM(Taulukko!Y126:Y128)-SUM(Taulukko!Y114:Y116))/SUM(Taulukko!Y114:Y116)</f>
        <v>4.236020249866124</v>
      </c>
      <c r="T117" s="72">
        <f>100*(SUM(Taulukko!Z126:Z128)-SUM(Taulukko!Z114:Z116))/SUM(Taulukko!Z114:Z116)</f>
        <v>4.1139712173821765</v>
      </c>
      <c r="U117" s="72">
        <f>100*(SUM(Taulukko!AB126:AB128)-SUM(Taulukko!AB114:AB116))/SUM(Taulukko!AB114:AB116)</f>
        <v>5.307712282524004</v>
      </c>
      <c r="V117" s="72">
        <f>100*(SUM(Taulukko!AC126:AC128)-SUM(Taulukko!AC114:AC116))/SUM(Taulukko!AC114:AC116)</f>
        <v>5.283317670331707</v>
      </c>
      <c r="W117" s="72">
        <f>100*(SUM(Taulukko!AD126:AD128)-SUM(Taulukko!AD114:AD116))/SUM(Taulukko!AD114:AD116)</f>
        <v>5.173965247976728</v>
      </c>
      <c r="X117" s="72">
        <f>100*(SUM(Taulukko!AF126:AF128)-SUM(Taulukko!AF114:AF116))/SUM(Taulukko!AF114:AF116)</f>
        <v>8.988519268893086</v>
      </c>
      <c r="Y117" s="72">
        <f>100*(SUM(Taulukko!AG126:AG128)-SUM(Taulukko!AG114:AG116))/SUM(Taulukko!AG114:AG116)</f>
        <v>8.609800279216817</v>
      </c>
      <c r="Z117" s="72">
        <f>100*(SUM(Taulukko!AH126:AH128)-SUM(Taulukko!AH114:AH116))/SUM(Taulukko!AH114:AH116)</f>
        <v>8.388938554694324</v>
      </c>
      <c r="AA117" s="72">
        <f>100*(SUM(Taulukko!AJ126:AJ128)-SUM(Taulukko!AJ114:AJ116))/SUM(Taulukko!AJ114:AJ116)</f>
        <v>5.685093004977713</v>
      </c>
      <c r="AB117" s="72">
        <f>100*(SUM(Taulukko!AK126:AK128)-SUM(Taulukko!AK114:AK116))/SUM(Taulukko!AK114:AK116)</f>
        <v>5.366528354080215</v>
      </c>
      <c r="AC117" s="72">
        <f>100*(SUM(Taulukko!AL126:AL128)-SUM(Taulukko!AL114:AL116))/SUM(Taulukko!AL114:AL116)</f>
        <v>5.50027639579881</v>
      </c>
    </row>
    <row r="118" spans="1:29" ht="12.75">
      <c r="A118" s="114" t="s">
        <v>180</v>
      </c>
      <c r="B118" s="18" t="s">
        <v>115</v>
      </c>
      <c r="C118" s="72">
        <f>100*(SUM(Taulukko!D127:D129)-SUM(Taulukko!D115:D117))/SUM(Taulukko!D115:D117)</f>
        <v>3.470990625791723</v>
      </c>
      <c r="D118" s="72">
        <f>100*(SUM(Taulukko!E127:E129)-SUM(Taulukko!E115:E117))/SUM(Taulukko!E115:E117)</f>
        <v>3.932103287887348</v>
      </c>
      <c r="E118" s="72">
        <f>100*(SUM(Taulukko!F127:F129)-SUM(Taulukko!F115:F117))/SUM(Taulukko!F115:F117)</f>
        <v>4.324514198198707</v>
      </c>
      <c r="F118" s="72">
        <f>100*(SUM(Taulukko!H127:H129)-SUM(Taulukko!H115:H117))/SUM(Taulukko!H115:H117)</f>
        <v>-0.1781424599854161</v>
      </c>
      <c r="G118" s="72">
        <f>100*(SUM(Taulukko!I127:I129)-SUM(Taulukko!I115:I117))/SUM(Taulukko!I115:I117)</f>
        <v>2.054794520547955</v>
      </c>
      <c r="H118" s="72">
        <f>100*(SUM(Taulukko!J127:J129)-SUM(Taulukko!J115:J117))/SUM(Taulukko!J115:J117)</f>
        <v>2.495543672014253</v>
      </c>
      <c r="I118" s="72">
        <f>100*(SUM(Taulukko!L127:L129)-SUM(Taulukko!L115:L117))/SUM(Taulukko!L115:L117)</f>
        <v>5.798904927824806</v>
      </c>
      <c r="J118" s="72">
        <f>100*(SUM(Taulukko!M127:M129)-SUM(Taulukko!M115:M117))/SUM(Taulukko!M115:M117)</f>
        <v>7.176766266406045</v>
      </c>
      <c r="K118" s="72">
        <f>100*(SUM(Taulukko!N127:N129)-SUM(Taulukko!N115:N117))/SUM(Taulukko!N115:N117)</f>
        <v>7.069013690975136</v>
      </c>
      <c r="L118" s="72">
        <f>100*(SUM(Taulukko!P127:P129)-SUM(Taulukko!P115:P117))/SUM(Taulukko!P115:P117)</f>
        <v>5.59458103361765</v>
      </c>
      <c r="M118" s="72">
        <f>100*(SUM(Taulukko!Q127:Q129)-SUM(Taulukko!Q115:Q117))/SUM(Taulukko!Q115:Q117)</f>
        <v>5.431256415464094</v>
      </c>
      <c r="N118" s="72">
        <f>100*(SUM(Taulukko!R127:R129)-SUM(Taulukko!R115:R117))/SUM(Taulukko!R115:R117)</f>
        <v>5.930932586499647</v>
      </c>
      <c r="O118" s="72">
        <f>100*(SUM(Taulukko!T127:T129)-SUM(Taulukko!T115:T117))/SUM(Taulukko!T115:T117)</f>
        <v>2.8701280815314583</v>
      </c>
      <c r="P118" s="72">
        <f>100*(SUM(Taulukko!U127:U129)-SUM(Taulukko!U115:U117))/SUM(Taulukko!U115:U117)</f>
        <v>3.0746128521645923</v>
      </c>
      <c r="Q118" s="72">
        <f>100*(SUM(Taulukko!V127:V129)-SUM(Taulukko!V115:V117))/SUM(Taulukko!V115:V117)</f>
        <v>2.801675802240956</v>
      </c>
      <c r="R118" s="72">
        <f>100*(SUM(Taulukko!X127:X129)-SUM(Taulukko!X115:X117))/SUM(Taulukko!X115:X117)</f>
        <v>4.439206920011687</v>
      </c>
      <c r="S118" s="72">
        <f>100*(SUM(Taulukko!Y127:Y129)-SUM(Taulukko!Y115:Y117))/SUM(Taulukko!Y115:Y117)</f>
        <v>4.275130294011575</v>
      </c>
      <c r="T118" s="72">
        <f>100*(SUM(Taulukko!Z127:Z129)-SUM(Taulukko!Z115:Z117))/SUM(Taulukko!Z115:Z117)</f>
        <v>4.113829146226376</v>
      </c>
      <c r="U118" s="72">
        <f>100*(SUM(Taulukko!AB127:AB129)-SUM(Taulukko!AB115:AB117))/SUM(Taulukko!AB115:AB117)</f>
        <v>5.725986784251656</v>
      </c>
      <c r="V118" s="72">
        <f>100*(SUM(Taulukko!AC127:AC129)-SUM(Taulukko!AC115:AC117))/SUM(Taulukko!AC115:AC117)</f>
        <v>5.222619798191543</v>
      </c>
      <c r="W118" s="72">
        <f>100*(SUM(Taulukko!AD127:AD129)-SUM(Taulukko!AD115:AD117))/SUM(Taulukko!AD115:AD117)</f>
        <v>5.052472170547479</v>
      </c>
      <c r="X118" s="72">
        <f>100*(SUM(Taulukko!AF127:AF129)-SUM(Taulukko!AF115:AF117))/SUM(Taulukko!AF115:AF117)</f>
        <v>8.721150208096862</v>
      </c>
      <c r="Y118" s="72">
        <f>100*(SUM(Taulukko!AG127:AG129)-SUM(Taulukko!AG115:AG117))/SUM(Taulukko!AG115:AG117)</f>
        <v>8.410427005008234</v>
      </c>
      <c r="Z118" s="72">
        <f>100*(SUM(Taulukko!AH127:AH129)-SUM(Taulukko!AH115:AH117))/SUM(Taulukko!AH115:AH117)</f>
        <v>8.375664149328003</v>
      </c>
      <c r="AA118" s="72">
        <f>100*(SUM(Taulukko!AJ127:AJ129)-SUM(Taulukko!AJ115:AJ117))/SUM(Taulukko!AJ115:AJ117)</f>
        <v>5.04012036108327</v>
      </c>
      <c r="AB118" s="72">
        <f>100*(SUM(Taulukko!AK127:AK129)-SUM(Taulukko!AK115:AK117))/SUM(Taulukko!AK115:AK117)</f>
        <v>5.083814234679857</v>
      </c>
      <c r="AC118" s="72">
        <f>100*(SUM(Taulukko!AL127:AL129)-SUM(Taulukko!AL115:AL117))/SUM(Taulukko!AL115:AL117)</f>
        <v>5.506607929515434</v>
      </c>
    </row>
    <row r="119" spans="1:29" ht="12.75">
      <c r="A119" s="114" t="s">
        <v>180</v>
      </c>
      <c r="B119" s="18" t="s">
        <v>117</v>
      </c>
      <c r="C119" s="72">
        <f>100*(SUM(Taulukko!D128:D130)-SUM(Taulukko!D116:D118))/SUM(Taulukko!D116:D118)</f>
        <v>3.758252920264096</v>
      </c>
      <c r="D119" s="72">
        <f>100*(SUM(Taulukko!E128:E130)-SUM(Taulukko!E116:E118))/SUM(Taulukko!E116:E118)</f>
        <v>4.213500450836419</v>
      </c>
      <c r="E119" s="72">
        <f>100*(SUM(Taulukko!F128:F130)-SUM(Taulukko!F116:F118))/SUM(Taulukko!F116:F118)</f>
        <v>4.48488041066104</v>
      </c>
      <c r="F119" s="72">
        <f>100*(SUM(Taulukko!H128:H130)-SUM(Taulukko!H116:H118))/SUM(Taulukko!H116:H118)</f>
        <v>0.4693938815053427</v>
      </c>
      <c r="G119" s="72">
        <f>100*(SUM(Taulukko!I128:I130)-SUM(Taulukko!I116:I118))/SUM(Taulukko!I116:I118)</f>
        <v>2.0190023752969153</v>
      </c>
      <c r="H119" s="72">
        <f>100*(SUM(Taulukko!J128:J130)-SUM(Taulukko!J116:J118))/SUM(Taulukko!J116:J118)</f>
        <v>2.4296296296296265</v>
      </c>
      <c r="I119" s="72">
        <f>100*(SUM(Taulukko!L128:L130)-SUM(Taulukko!L116:L118))/SUM(Taulukko!L116:L118)</f>
        <v>6.544566544566547</v>
      </c>
      <c r="J119" s="72">
        <f>100*(SUM(Taulukko!M128:M130)-SUM(Taulukko!M116:M118))/SUM(Taulukko!M116:M118)</f>
        <v>7.750209088374673</v>
      </c>
      <c r="K119" s="72">
        <f>100*(SUM(Taulukko!N128:N130)-SUM(Taulukko!N116:N118))/SUM(Taulukko!N116:N118)</f>
        <v>7.401224262659996</v>
      </c>
      <c r="L119" s="72">
        <f>100*(SUM(Taulukko!P128:P130)-SUM(Taulukko!P116:P118))/SUM(Taulukko!P116:P118)</f>
        <v>5.695564516129023</v>
      </c>
      <c r="M119" s="72">
        <f>100*(SUM(Taulukko!Q128:Q130)-SUM(Taulukko!Q116:Q118))/SUM(Taulukko!Q116:Q118)</f>
        <v>5.38011120136307</v>
      </c>
      <c r="N119" s="72">
        <f>100*(SUM(Taulukko!R128:R130)-SUM(Taulukko!R116:R118))/SUM(Taulukko!R116:R118)</f>
        <v>5.740027151927368</v>
      </c>
      <c r="O119" s="72">
        <f>100*(SUM(Taulukko!T128:T130)-SUM(Taulukko!T116:T118))/SUM(Taulukko!T116:T118)</f>
        <v>3.4914697046987455</v>
      </c>
      <c r="P119" s="72">
        <f>100*(SUM(Taulukko!U128:U130)-SUM(Taulukko!U116:U118))/SUM(Taulukko!U116:U118)</f>
        <v>3.4469792681899687</v>
      </c>
      <c r="Q119" s="72">
        <f>100*(SUM(Taulukko!V128:V130)-SUM(Taulukko!V116:V118))/SUM(Taulukko!V116:V118)</f>
        <v>3.1360863626718136</v>
      </c>
      <c r="R119" s="72">
        <f>100*(SUM(Taulukko!X128:X130)-SUM(Taulukko!X116:X118))/SUM(Taulukko!X116:X118)</f>
        <v>4.278672203200492</v>
      </c>
      <c r="S119" s="72">
        <f>100*(SUM(Taulukko!Y128:Y130)-SUM(Taulukko!Y116:Y118))/SUM(Taulukko!Y116:Y118)</f>
        <v>4.1176664180086755</v>
      </c>
      <c r="T119" s="72">
        <f>100*(SUM(Taulukko!Z128:Z130)-SUM(Taulukko!Z116:Z118))/SUM(Taulukko!Z116:Z118)</f>
        <v>4.092210484746774</v>
      </c>
      <c r="U119" s="72">
        <f>100*(SUM(Taulukko!AB128:AB130)-SUM(Taulukko!AB116:AB118))/SUM(Taulukko!AB116:AB118)</f>
        <v>5.25283403388102</v>
      </c>
      <c r="V119" s="72">
        <f>100*(SUM(Taulukko!AC128:AC130)-SUM(Taulukko!AC116:AC118))/SUM(Taulukko!AC116:AC118)</f>
        <v>4.795022558105441</v>
      </c>
      <c r="W119" s="72">
        <f>100*(SUM(Taulukko!AD128:AD130)-SUM(Taulukko!AD116:AD118))/SUM(Taulukko!AD116:AD118)</f>
        <v>4.88823444868383</v>
      </c>
      <c r="X119" s="72">
        <f>100*(SUM(Taulukko!AF128:AF130)-SUM(Taulukko!AF116:AF118))/SUM(Taulukko!AF116:AF118)</f>
        <v>8.68806340992627</v>
      </c>
      <c r="Y119" s="72">
        <f>100*(SUM(Taulukko!AG128:AG130)-SUM(Taulukko!AG116:AG118))/SUM(Taulukko!AG116:AG118)</f>
        <v>8.301859301401691</v>
      </c>
      <c r="Z119" s="72">
        <f>100*(SUM(Taulukko!AH128:AH130)-SUM(Taulukko!AH116:AH118))/SUM(Taulukko!AH116:AH118)</f>
        <v>8.355620445924185</v>
      </c>
      <c r="AA119" s="72">
        <f>100*(SUM(Taulukko!AJ128:AJ130)-SUM(Taulukko!AJ116:AJ118))/SUM(Taulukko!AJ116:AJ118)</f>
        <v>5.404053039779812</v>
      </c>
      <c r="AB119" s="72">
        <f>100*(SUM(Taulukko!AK128:AK130)-SUM(Taulukko!AK116:AK118))/SUM(Taulukko!AK116:AK118)</f>
        <v>5.401700027419794</v>
      </c>
      <c r="AC119" s="72">
        <f>100*(SUM(Taulukko!AL128:AL130)-SUM(Taulukko!AL116:AL118))/SUM(Taulukko!AL116:AL118)</f>
        <v>5.706447187928672</v>
      </c>
    </row>
    <row r="120" spans="1:29" ht="12.75">
      <c r="A120" s="114" t="s">
        <v>180</v>
      </c>
      <c r="B120" s="18" t="s">
        <v>119</v>
      </c>
      <c r="C120" s="72">
        <f>100*(SUM(Taulukko!D129:D131)-SUM(Taulukko!D117:D119))/SUM(Taulukko!D117:D119)</f>
        <v>5.63112078346028</v>
      </c>
      <c r="D120" s="72">
        <f>100*(SUM(Taulukko!E129:E131)-SUM(Taulukko!E117:E119))/SUM(Taulukko!E117:E119)</f>
        <v>5.0838357512779355</v>
      </c>
      <c r="E120" s="72">
        <f>100*(SUM(Taulukko!F129:F131)-SUM(Taulukko!F117:F119))/SUM(Taulukko!F117:F119)</f>
        <v>4.737371479660248</v>
      </c>
      <c r="F120" s="72">
        <f>100*(SUM(Taulukko!H129:H131)-SUM(Taulukko!H117:H119))/SUM(Taulukko!H117:H119)</f>
        <v>5.893519464968882</v>
      </c>
      <c r="G120" s="72">
        <f>100*(SUM(Taulukko!I129:I131)-SUM(Taulukko!I117:I119))/SUM(Taulukko!I117:I119)</f>
        <v>5.835308056872018</v>
      </c>
      <c r="H120" s="72">
        <f>100*(SUM(Taulukko!J129:J131)-SUM(Taulukko!J117:J119))/SUM(Taulukko!J117:J119)</f>
        <v>2.4231678486997774</v>
      </c>
      <c r="I120" s="72">
        <f>100*(SUM(Taulukko!L129:L131)-SUM(Taulukko!L117:L119))/SUM(Taulukko!L117:L119)</f>
        <v>10.276579548338</v>
      </c>
      <c r="J120" s="72">
        <f>100*(SUM(Taulukko!M129:M131)-SUM(Taulukko!M117:M119))/SUM(Taulukko!M117:M119)</f>
        <v>8.60394116014431</v>
      </c>
      <c r="K120" s="72">
        <f>100*(SUM(Taulukko!N129:N131)-SUM(Taulukko!N117:N119))/SUM(Taulukko!N117:N119)</f>
        <v>7.6731301939057985</v>
      </c>
      <c r="L120" s="72">
        <f>100*(SUM(Taulukko!P129:P131)-SUM(Taulukko!P117:P119))/SUM(Taulukko!P117:P119)</f>
        <v>5.331529093369415</v>
      </c>
      <c r="M120" s="72">
        <f>100*(SUM(Taulukko!Q129:Q131)-SUM(Taulukko!Q117:Q119))/SUM(Taulukko!Q117:Q119)</f>
        <v>5.1915169052695544</v>
      </c>
      <c r="N120" s="72">
        <f>100*(SUM(Taulukko!R129:R131)-SUM(Taulukko!R117:R119))/SUM(Taulukko!R117:R119)</f>
        <v>5.600430067621029</v>
      </c>
      <c r="O120" s="72">
        <f>100*(SUM(Taulukko!T129:T131)-SUM(Taulukko!T117:T119))/SUM(Taulukko!T117:T119)</f>
        <v>3.439077831761469</v>
      </c>
      <c r="P120" s="72">
        <f>100*(SUM(Taulukko!U129:U131)-SUM(Taulukko!U117:U119))/SUM(Taulukko!U117:U119)</f>
        <v>3.7930889119071245</v>
      </c>
      <c r="Q120" s="72">
        <f>100*(SUM(Taulukko!V129:V131)-SUM(Taulukko!V117:V119))/SUM(Taulukko!V117:V119)</f>
        <v>3.419870120176161</v>
      </c>
      <c r="R120" s="72">
        <f>100*(SUM(Taulukko!X129:X131)-SUM(Taulukko!X117:X119))/SUM(Taulukko!X117:X119)</f>
        <v>4.5209510664340256</v>
      </c>
      <c r="S120" s="72">
        <f>100*(SUM(Taulukko!Y129:Y131)-SUM(Taulukko!Y117:Y119))/SUM(Taulukko!Y117:Y119)</f>
        <v>4.188189611561524</v>
      </c>
      <c r="T120" s="72">
        <f>100*(SUM(Taulukko!Z129:Z131)-SUM(Taulukko!Z117:Z119))/SUM(Taulukko!Z117:Z119)</f>
        <v>4.051516551277385</v>
      </c>
      <c r="U120" s="72">
        <f>100*(SUM(Taulukko!AB129:AB131)-SUM(Taulukko!AB117:AB119))/SUM(Taulukko!AB117:AB119)</f>
        <v>5.16057225072617</v>
      </c>
      <c r="V120" s="72">
        <f>100*(SUM(Taulukko!AC129:AC131)-SUM(Taulukko!AC117:AC119))/SUM(Taulukko!AC117:AC119)</f>
        <v>4.652155471685871</v>
      </c>
      <c r="W120" s="72">
        <f>100*(SUM(Taulukko!AD129:AD131)-SUM(Taulukko!AD117:AD119))/SUM(Taulukko!AD117:AD119)</f>
        <v>4.721382289416847</v>
      </c>
      <c r="X120" s="72">
        <f>100*(SUM(Taulukko!AF129:AF131)-SUM(Taulukko!AF117:AF119))/SUM(Taulukko!AF117:AF119)</f>
        <v>8.754060935990854</v>
      </c>
      <c r="Y120" s="72">
        <f>100*(SUM(Taulukko!AG129:AG131)-SUM(Taulukko!AG117:AG119))/SUM(Taulukko!AG117:AG119)</f>
        <v>8.562061948903446</v>
      </c>
      <c r="Z120" s="72">
        <f>100*(SUM(Taulukko!AH129:AH131)-SUM(Taulukko!AH117:AH119))/SUM(Taulukko!AH117:AH119)</f>
        <v>8.330829445718347</v>
      </c>
      <c r="AA120" s="72">
        <f>100*(SUM(Taulukko!AJ129:AJ131)-SUM(Taulukko!AJ117:AJ119))/SUM(Taulukko!AJ117:AJ119)</f>
        <v>6.325381935138038</v>
      </c>
      <c r="AB120" s="72">
        <f>100*(SUM(Taulukko!AK129:AK131)-SUM(Taulukko!AK117:AK119))/SUM(Taulukko!AK117:AK119)</f>
        <v>6.289308176100629</v>
      </c>
      <c r="AC120" s="72">
        <f>100*(SUM(Taulukko!AL129:AL131)-SUM(Taulukko!AL117:AL119))/SUM(Taulukko!AL117:AL119)</f>
        <v>6.015859994531051</v>
      </c>
    </row>
    <row r="121" spans="1:29" ht="12.75">
      <c r="A121" s="114" t="s">
        <v>180</v>
      </c>
      <c r="B121" s="18" t="s">
        <v>121</v>
      </c>
      <c r="C121" s="72">
        <f>100*(SUM(Taulukko!D130:D132)-SUM(Taulukko!D118:D120))/SUM(Taulukko!D118:D120)</f>
        <v>5.409314434480761</v>
      </c>
      <c r="D121" s="72">
        <f>100*(SUM(Taulukko!E130:E132)-SUM(Taulukko!E118:E120))/SUM(Taulukko!E118:E120)</f>
        <v>5.1458788392101</v>
      </c>
      <c r="E121" s="72">
        <f>100*(SUM(Taulukko!F130:F132)-SUM(Taulukko!F118:F120))/SUM(Taulukko!F118:F120)</f>
        <v>4.886891435827183</v>
      </c>
      <c r="F121" s="72">
        <f>100*(SUM(Taulukko!H130:H132)-SUM(Taulukko!H118:H120))/SUM(Taulukko!H118:H120)</f>
        <v>5.611582008290536</v>
      </c>
      <c r="G121" s="72">
        <f>100*(SUM(Taulukko!I130:I132)-SUM(Taulukko!I118:I120))/SUM(Taulukko!I118:I120)</f>
        <v>5.849335302806486</v>
      </c>
      <c r="H121" s="72">
        <f>100*(SUM(Taulukko!J130:J132)-SUM(Taulukko!J118:J120))/SUM(Taulukko!J118:J120)</f>
        <v>2.476415094339633</v>
      </c>
      <c r="I121" s="72">
        <f>100*(SUM(Taulukko!L130:L132)-SUM(Taulukko!L118:L120))/SUM(Taulukko!L118:L120)</f>
        <v>8.275493860117457</v>
      </c>
      <c r="J121" s="72">
        <f>100*(SUM(Taulukko!M130:M132)-SUM(Taulukko!M118:M120))/SUM(Taulukko!M118:M120)</f>
        <v>7.976814794369317</v>
      </c>
      <c r="K121" s="72">
        <f>100*(SUM(Taulukko!N130:N132)-SUM(Taulukko!N118:N120))/SUM(Taulukko!N118:N120)</f>
        <v>7.887479316050734</v>
      </c>
      <c r="L121" s="72">
        <f>100*(SUM(Taulukko!P130:P132)-SUM(Taulukko!P118:P120))/SUM(Taulukko!P118:P120)</f>
        <v>5.583756345177652</v>
      </c>
      <c r="M121" s="72">
        <f>100*(SUM(Taulukko!Q130:Q132)-SUM(Taulukko!Q118:Q120))/SUM(Taulukko!Q118:Q120)</f>
        <v>5.399244284699726</v>
      </c>
      <c r="N121" s="72">
        <f>100*(SUM(Taulukko!R130:R132)-SUM(Taulukko!R118:R120))/SUM(Taulukko!R118:R120)</f>
        <v>5.511939321686856</v>
      </c>
      <c r="O121" s="72">
        <f>100*(SUM(Taulukko!T130:T132)-SUM(Taulukko!T118:T120))/SUM(Taulukko!T118:T120)</f>
        <v>3.2819037656904024</v>
      </c>
      <c r="P121" s="72">
        <f>100*(SUM(Taulukko!U130:U132)-SUM(Taulukko!U118:U120))/SUM(Taulukko!U118:U120)</f>
        <v>3.604621201680221</v>
      </c>
      <c r="Q121" s="72">
        <f>100*(SUM(Taulukko!V130:V132)-SUM(Taulukko!V118:V120))/SUM(Taulukko!V118:V120)</f>
        <v>3.6595036788818995</v>
      </c>
      <c r="R121" s="72">
        <f>100*(SUM(Taulukko!X130:X132)-SUM(Taulukko!X118:X120))/SUM(Taulukko!X118:X120)</f>
        <v>3.95378175354092</v>
      </c>
      <c r="S121" s="72">
        <f>100*(SUM(Taulukko!Y130:Y132)-SUM(Taulukko!Y118:Y120))/SUM(Taulukko!Y118:Y120)</f>
        <v>3.8979310269758254</v>
      </c>
      <c r="T121" s="72">
        <f>100*(SUM(Taulukko!Z130:Z132)-SUM(Taulukko!Z118:Z120))/SUM(Taulukko!Z118:Z120)</f>
        <v>3.995630630262518</v>
      </c>
      <c r="U121" s="72">
        <f>100*(SUM(Taulukko!AB130:AB132)-SUM(Taulukko!AB118:AB120))/SUM(Taulukko!AB118:AB120)</f>
        <v>4.674308079396134</v>
      </c>
      <c r="V121" s="72">
        <f>100*(SUM(Taulukko!AC130:AC132)-SUM(Taulukko!AC118:AC120))/SUM(Taulukko!AC118:AC120)</f>
        <v>4.514412106600074</v>
      </c>
      <c r="W121" s="72">
        <f>100*(SUM(Taulukko!AD130:AD132)-SUM(Taulukko!AD118:AD120))/SUM(Taulukko!AD118:AD120)</f>
        <v>4.572714247696967</v>
      </c>
      <c r="X121" s="72">
        <f>100*(SUM(Taulukko!AF130:AF132)-SUM(Taulukko!AF118:AF120))/SUM(Taulukko!AF118:AF120)</f>
        <v>8.154046222992863</v>
      </c>
      <c r="Y121" s="72">
        <f>100*(SUM(Taulukko!AG130:AG132)-SUM(Taulukko!AG118:AG120))/SUM(Taulukko!AG118:AG120)</f>
        <v>8.186630582839081</v>
      </c>
      <c r="Z121" s="72">
        <f>100*(SUM(Taulukko!AH130:AH132)-SUM(Taulukko!AH118:AH120))/SUM(Taulukko!AH118:AH120)</f>
        <v>8.297540023428354</v>
      </c>
      <c r="AA121" s="72">
        <f>100*(SUM(Taulukko!AJ130:AJ132)-SUM(Taulukko!AJ118:AJ120))/SUM(Taulukko!AJ118:AJ120)</f>
        <v>6.6290550070521865</v>
      </c>
      <c r="AB121" s="72">
        <f>100*(SUM(Taulukko!AK130:AK132)-SUM(Taulukko!AK118:AK120))/SUM(Taulukko!AK118:AK120)</f>
        <v>6.353967821107175</v>
      </c>
      <c r="AC121" s="72">
        <f>100*(SUM(Taulukko!AL130:AL132)-SUM(Taulukko!AL118:AL120))/SUM(Taulukko!AL118:AL120)</f>
        <v>6.210841732497944</v>
      </c>
    </row>
    <row r="122" spans="1:29" ht="12.75">
      <c r="A122" s="114" t="s">
        <v>180</v>
      </c>
      <c r="B122" s="18" t="s">
        <v>122</v>
      </c>
      <c r="C122" s="72">
        <f>100*(SUM(Taulukko!D131:D133)-SUM(Taulukko!D119:D121))/SUM(Taulukko!D119:D121)</f>
        <v>5.58153126826418</v>
      </c>
      <c r="D122" s="72">
        <f>100*(SUM(Taulukko!E131:E133)-SUM(Taulukko!E119:E121))/SUM(Taulukko!E119:E121)</f>
        <v>5.067725945014785</v>
      </c>
      <c r="E122" s="72">
        <f>100*(SUM(Taulukko!F131:F133)-SUM(Taulukko!F119:F121))/SUM(Taulukko!F119:F121)</f>
        <v>4.874835309617931</v>
      </c>
      <c r="F122" s="72">
        <f>100*(SUM(Taulukko!H131:H133)-SUM(Taulukko!H119:H121))/SUM(Taulukko!H119:H121)</f>
        <v>5.7987795337192845</v>
      </c>
      <c r="G122" s="72">
        <f>100*(SUM(Taulukko!I131:I133)-SUM(Taulukko!I119:I121))/SUM(Taulukko!I119:I121)</f>
        <v>5.923961096374879</v>
      </c>
      <c r="H122" s="72">
        <f>100*(SUM(Taulukko!J131:J133)-SUM(Taulukko!J119:J121))/SUM(Taulukko!J119:J121)</f>
        <v>2.529411764705889</v>
      </c>
      <c r="I122" s="72">
        <f>100*(SUM(Taulukko!L131:L133)-SUM(Taulukko!L119:L121))/SUM(Taulukko!L119:L121)</f>
        <v>8.251001335113495</v>
      </c>
      <c r="J122" s="72">
        <f>100*(SUM(Taulukko!M131:M133)-SUM(Taulukko!M119:M121))/SUM(Taulukko!M119:M121)</f>
        <v>8.006580751302453</v>
      </c>
      <c r="K122" s="72">
        <f>100*(SUM(Taulukko!N131:N133)-SUM(Taulukko!N119:N121))/SUM(Taulukko!N119:N121)</f>
        <v>8.042821850123527</v>
      </c>
      <c r="L122" s="72">
        <f>100*(SUM(Taulukko!P131:P133)-SUM(Taulukko!P119:P121))/SUM(Taulukko!P119:P121)</f>
        <v>5.480631276901011</v>
      </c>
      <c r="M122" s="72">
        <f>100*(SUM(Taulukko!Q131:Q133)-SUM(Taulukko!Q119:Q121))/SUM(Taulukko!Q119:Q121)</f>
        <v>5.3233457638278034</v>
      </c>
      <c r="N122" s="72">
        <f>100*(SUM(Taulukko!R131:R133)-SUM(Taulukko!R119:R121))/SUM(Taulukko!R119:R121)</f>
        <v>5.443070477734976</v>
      </c>
      <c r="O122" s="72">
        <f>100*(SUM(Taulukko!T131:T133)-SUM(Taulukko!T119:T121))/SUM(Taulukko!T119:T121)</f>
        <v>3.227064443794465</v>
      </c>
      <c r="P122" s="72">
        <f>100*(SUM(Taulukko!U131:U133)-SUM(Taulukko!U119:U121))/SUM(Taulukko!U119:U121)</f>
        <v>3.612460839622389</v>
      </c>
      <c r="Q122" s="72">
        <f>100*(SUM(Taulukko!V131:V133)-SUM(Taulukko!V119:V121))/SUM(Taulukko!V119:V121)</f>
        <v>3.8893286749081954</v>
      </c>
      <c r="R122" s="72">
        <f>100*(SUM(Taulukko!X131:X133)-SUM(Taulukko!X119:X121))/SUM(Taulukko!X119:X121)</f>
        <v>4.514867429688844</v>
      </c>
      <c r="S122" s="72">
        <f>100*(SUM(Taulukko!Y131:Y133)-SUM(Taulukko!Y119:Y121))/SUM(Taulukko!Y119:Y121)</f>
        <v>3.9183511842929644</v>
      </c>
      <c r="T122" s="72">
        <f>100*(SUM(Taulukko!Z131:Z133)-SUM(Taulukko!Z119:Z121))/SUM(Taulukko!Z119:Z121)</f>
        <v>3.932896948108889</v>
      </c>
      <c r="U122" s="72">
        <f>100*(SUM(Taulukko!AB131:AB133)-SUM(Taulukko!AB119:AB121))/SUM(Taulukko!AB119:AB121)</f>
        <v>4.719618483801998</v>
      </c>
      <c r="V122" s="72">
        <f>100*(SUM(Taulukko!AC131:AC133)-SUM(Taulukko!AC119:AC121))/SUM(Taulukko!AC119:AC121)</f>
        <v>4.510356957097611</v>
      </c>
      <c r="W122" s="72">
        <f>100*(SUM(Taulukko!AD131:AD133)-SUM(Taulukko!AD119:AD121))/SUM(Taulukko!AD119:AD121)</f>
        <v>4.42824872063892</v>
      </c>
      <c r="X122" s="72">
        <f>100*(SUM(Taulukko!AF131:AF133)-SUM(Taulukko!AF119:AF121))/SUM(Taulukko!AF119:AF121)</f>
        <v>8.573725527286483</v>
      </c>
      <c r="Y122" s="72">
        <f>100*(SUM(Taulukko!AG131:AG133)-SUM(Taulukko!AG119:AG121))/SUM(Taulukko!AG119:AG121)</f>
        <v>8.417741989449397</v>
      </c>
      <c r="Z122" s="72">
        <f>100*(SUM(Taulukko!AH131:AH133)-SUM(Taulukko!AH119:AH121))/SUM(Taulukko!AH119:AH121)</f>
        <v>8.258825574941334</v>
      </c>
      <c r="AA122" s="72">
        <f>100*(SUM(Taulukko!AJ131:AJ133)-SUM(Taulukko!AJ119:AJ121))/SUM(Taulukko!AJ119:AJ121)</f>
        <v>6.6075514874141765</v>
      </c>
      <c r="AB122" s="72">
        <f>100*(SUM(Taulukko!AK131:AK133)-SUM(Taulukko!AK119:AK121))/SUM(Taulukko!AK119:AK121)</f>
        <v>6.460369163952229</v>
      </c>
      <c r="AC122" s="72">
        <f>100*(SUM(Taulukko!AL131:AL133)-SUM(Taulukko!AL119:AL121))/SUM(Taulukko!AL119:AL121)</f>
        <v>6.266956049918616</v>
      </c>
    </row>
    <row r="123" spans="1:29" ht="12.75">
      <c r="A123" s="114" t="s">
        <v>180</v>
      </c>
      <c r="B123" s="18" t="s">
        <v>123</v>
      </c>
      <c r="C123" s="72">
        <f>100*(SUM(Taulukko!D132:D134)-SUM(Taulukko!D120:D122))/SUM(Taulukko!D120:D122)</f>
        <v>4.090909090909101</v>
      </c>
      <c r="D123" s="72">
        <f>100*(SUM(Taulukko!E132:E134)-SUM(Taulukko!E120:E122))/SUM(Taulukko!E120:E122)</f>
        <v>4.642705384390406</v>
      </c>
      <c r="E123" s="72">
        <f>100*(SUM(Taulukko!F132:F134)-SUM(Taulukko!F120:F122))/SUM(Taulukko!F120:F122)</f>
        <v>4.7867021012094515</v>
      </c>
      <c r="F123" s="72">
        <f>100*(SUM(Taulukko!H132:H134)-SUM(Taulukko!H120:H122))/SUM(Taulukko!H120:H122)</f>
        <v>1.790132885290977</v>
      </c>
      <c r="G123" s="72">
        <f>100*(SUM(Taulukko!I132:I134)-SUM(Taulukko!I120:I122))/SUM(Taulukko!I120:I122)</f>
        <v>2.4411764705882386</v>
      </c>
      <c r="H123" s="72">
        <f>100*(SUM(Taulukko!J132:J134)-SUM(Taulukko!J120:J122))/SUM(Taulukko!J120:J122)</f>
        <v>2.6122688582330595</v>
      </c>
      <c r="I123" s="72">
        <f>100*(SUM(Taulukko!L132:L134)-SUM(Taulukko!L120:L122))/SUM(Taulukko!L120:L122)</f>
        <v>5.229263266357536</v>
      </c>
      <c r="J123" s="72">
        <f>100*(SUM(Taulukko!M132:M134)-SUM(Taulukko!M120:M122))/SUM(Taulukko!M120:M122)</f>
        <v>8.030592734225614</v>
      </c>
      <c r="K123" s="72">
        <f>100*(SUM(Taulukko!N132:N134)-SUM(Taulukko!N120:N122))/SUM(Taulukko!N120:N122)</f>
        <v>8.167167440589996</v>
      </c>
      <c r="L123" s="72">
        <f>100*(SUM(Taulukko!P132:P134)-SUM(Taulukko!P120:P122))/SUM(Taulukko!P120:P122)</f>
        <v>5.3700612131330185</v>
      </c>
      <c r="M123" s="72">
        <f>100*(SUM(Taulukko!Q132:Q134)-SUM(Taulukko!Q120:Q122))/SUM(Taulukko!Q120:Q122)</f>
        <v>5.362345327298723</v>
      </c>
      <c r="N123" s="72">
        <f>100*(SUM(Taulukko!R132:R134)-SUM(Taulukko!R120:R122))/SUM(Taulukko!R120:R122)</f>
        <v>5.368773624245038</v>
      </c>
      <c r="O123" s="72">
        <f>100*(SUM(Taulukko!T132:T134)-SUM(Taulukko!T120:T122))/SUM(Taulukko!T120:T122)</f>
        <v>4.99887773751883</v>
      </c>
      <c r="P123" s="72">
        <f>100*(SUM(Taulukko!U132:U134)-SUM(Taulukko!U120:U122))/SUM(Taulukko!U120:U122)</f>
        <v>4.402455629075804</v>
      </c>
      <c r="Q123" s="72">
        <f>100*(SUM(Taulukko!V132:V134)-SUM(Taulukko!V120:V122))/SUM(Taulukko!V120:V122)</f>
        <v>4.118768824965687</v>
      </c>
      <c r="R123" s="72">
        <f>100*(SUM(Taulukko!X132:X134)-SUM(Taulukko!X120:X122))/SUM(Taulukko!X120:X122)</f>
        <v>3.8889667741483263</v>
      </c>
      <c r="S123" s="72">
        <f>100*(SUM(Taulukko!Y132:Y134)-SUM(Taulukko!Y120:Y122))/SUM(Taulukko!Y120:Y122)</f>
        <v>3.7719485473904784</v>
      </c>
      <c r="T123" s="72">
        <f>100*(SUM(Taulukko!Z132:Z134)-SUM(Taulukko!Z120:Z122))/SUM(Taulukko!Z120:Z122)</f>
        <v>3.8682405918998164</v>
      </c>
      <c r="U123" s="72">
        <f>100*(SUM(Taulukko!AB132:AB134)-SUM(Taulukko!AB120:AB122))/SUM(Taulukko!AB120:AB122)</f>
        <v>4.692492540072365</v>
      </c>
      <c r="V123" s="72">
        <f>100*(SUM(Taulukko!AC132:AC134)-SUM(Taulukko!AC120:AC122))/SUM(Taulukko!AC120:AC122)</f>
        <v>4.479967948717955</v>
      </c>
      <c r="W123" s="72">
        <f>100*(SUM(Taulukko!AD132:AD134)-SUM(Taulukko!AD120:AD122))/SUM(Taulukko!AD120:AD122)</f>
        <v>4.254893967370901</v>
      </c>
      <c r="X123" s="72">
        <f>100*(SUM(Taulukko!AF132:AF134)-SUM(Taulukko!AF120:AF122))/SUM(Taulukko!AF120:AF122)</f>
        <v>7.954805361145426</v>
      </c>
      <c r="Y123" s="72">
        <f>100*(SUM(Taulukko!AG132:AG134)-SUM(Taulukko!AG120:AG122))/SUM(Taulukko!AG120:AG122)</f>
        <v>8.1471581970532</v>
      </c>
      <c r="Z123" s="72">
        <f>100*(SUM(Taulukko!AH132:AH134)-SUM(Taulukko!AH120:AH122))/SUM(Taulukko!AH120:AH122)</f>
        <v>8.215407847626485</v>
      </c>
      <c r="AA123" s="72">
        <f>100*(SUM(Taulukko!AJ132:AJ134)-SUM(Taulukko!AJ120:AJ122))/SUM(Taulukko!AJ120:AJ122)</f>
        <v>5.763369354391801</v>
      </c>
      <c r="AB123" s="72">
        <f>100*(SUM(Taulukko!AK132:AK134)-SUM(Taulukko!AK120:AK122))/SUM(Taulukko!AK120:AK122)</f>
        <v>6.123550040463999</v>
      </c>
      <c r="AC123" s="72">
        <f>100*(SUM(Taulukko!AL132:AL134)-SUM(Taulukko!AL120:AL122))/SUM(Taulukko!AL120:AL122)</f>
        <v>6.184174993248711</v>
      </c>
    </row>
    <row r="124" spans="1:29" ht="12.75">
      <c r="A124" s="41" t="s">
        <v>188</v>
      </c>
      <c r="B124" s="4" t="s">
        <v>97</v>
      </c>
      <c r="C124" s="72">
        <f>100*(SUM(Taulukko!D133:D135)-SUM(Taulukko!D121:D123))/SUM(Taulukko!D121:D123)</f>
        <v>4.817895038715231</v>
      </c>
      <c r="D124" s="72">
        <f>100*(SUM(Taulukko!E133:E135)-SUM(Taulukko!E121:E123))/SUM(Taulukko!E121:E123)</f>
        <v>4.836400085916816</v>
      </c>
      <c r="E124" s="72">
        <f>100*(SUM(Taulukko!F133:F135)-SUM(Taulukko!F121:F123))/SUM(Taulukko!F121:F123)</f>
        <v>4.691257477121525</v>
      </c>
      <c r="F124" s="72">
        <f>100*(SUM(Taulukko!H133:H135)-SUM(Taulukko!H121:H123))/SUM(Taulukko!H121:H123)</f>
        <v>3.2824593578067214</v>
      </c>
      <c r="G124" s="72">
        <f>100*(SUM(Taulukko!I133:I135)-SUM(Taulukko!I121:I123))/SUM(Taulukko!I121:I123)</f>
        <v>2.732079905992953</v>
      </c>
      <c r="H124" s="72">
        <f>100*(SUM(Taulukko!J133:J135)-SUM(Taulukko!J121:J123))/SUM(Taulukko!J121:J123)</f>
        <v>2.6947861745752917</v>
      </c>
      <c r="I124" s="72">
        <f>100*(SUM(Taulukko!L133:L135)-SUM(Taulukko!L121:L123))/SUM(Taulukko!L121:L123)</f>
        <v>8.57062306174231</v>
      </c>
      <c r="J124" s="72">
        <f>100*(SUM(Taulukko!M133:M135)-SUM(Taulukko!M121:M123))/SUM(Taulukko!M121:M123)</f>
        <v>8.914940021810263</v>
      </c>
      <c r="K124" s="72">
        <f>100*(SUM(Taulukko!N133:N135)-SUM(Taulukko!N121:N123))/SUM(Taulukko!N121:N123)</f>
        <v>8.231458842705774</v>
      </c>
      <c r="L124" s="72">
        <f>100*(SUM(Taulukko!P133:P135)-SUM(Taulukko!P121:P123))/SUM(Taulukko!P121:P123)</f>
        <v>5.299475572729778</v>
      </c>
      <c r="M124" s="72">
        <f>100*(SUM(Taulukko!Q133:Q135)-SUM(Taulukko!Q121:Q123))/SUM(Taulukko!Q121:Q123)</f>
        <v>5.365046469222668</v>
      </c>
      <c r="N124" s="72">
        <f>100*(SUM(Taulukko!R133:R135)-SUM(Taulukko!R121:R123))/SUM(Taulukko!R121:R123)</f>
        <v>5.267160038984243</v>
      </c>
      <c r="O124" s="72">
        <f>100*(SUM(Taulukko!T133:T135)-SUM(Taulukko!T121:T123))/SUM(Taulukko!T121:T123)</f>
        <v>3.6152903854006317</v>
      </c>
      <c r="P124" s="72">
        <f>100*(SUM(Taulukko!U133:U135)-SUM(Taulukko!U121:U123))/SUM(Taulukko!U121:U123)</f>
        <v>4.012185906475562</v>
      </c>
      <c r="Q124" s="72">
        <f>100*(SUM(Taulukko!V133:V135)-SUM(Taulukko!V121:V123))/SUM(Taulukko!V121:V123)</f>
        <v>4.336148603580505</v>
      </c>
      <c r="R124" s="72">
        <f>100*(SUM(Taulukko!X133:X135)-SUM(Taulukko!X121:X123))/SUM(Taulukko!X121:X123)</f>
        <v>4.247494455517828</v>
      </c>
      <c r="S124" s="72">
        <f>100*(SUM(Taulukko!Y133:Y135)-SUM(Taulukko!Y121:Y123))/SUM(Taulukko!Y121:Y123)</f>
        <v>4.017829421785697</v>
      </c>
      <c r="T124" s="72">
        <f>100*(SUM(Taulukko!Z133:Z135)-SUM(Taulukko!Z121:Z123))/SUM(Taulukko!Z121:Z123)</f>
        <v>3.793415071689667</v>
      </c>
      <c r="U124" s="72">
        <f>100*(SUM(Taulukko!AB133:AB135)-SUM(Taulukko!AB121:AB123))/SUM(Taulukko!AB121:AB123)</f>
        <v>3.9265391979720077</v>
      </c>
      <c r="V124" s="72">
        <f>100*(SUM(Taulukko!AC133:AC135)-SUM(Taulukko!AC121:AC123))/SUM(Taulukko!AC121:AC123)</f>
        <v>3.9543871469155287</v>
      </c>
      <c r="W124" s="72">
        <f>100*(SUM(Taulukko!AD133:AD135)-SUM(Taulukko!AD121:AD123))/SUM(Taulukko!AD121:AD123)</f>
        <v>4.046359284454524</v>
      </c>
      <c r="X124" s="72">
        <f>100*(SUM(Taulukko!AF133:AF135)-SUM(Taulukko!AF121:AF123))/SUM(Taulukko!AF121:AF123)</f>
        <v>8.512236767216844</v>
      </c>
      <c r="Y124" s="72">
        <f>100*(SUM(Taulukko!AG133:AG135)-SUM(Taulukko!AG121:AG123))/SUM(Taulukko!AG121:AG123)</f>
        <v>8.521860645548083</v>
      </c>
      <c r="Z124" s="72">
        <f>100*(SUM(Taulukko!AH133:AH135)-SUM(Taulukko!AH121:AH123))/SUM(Taulukko!AH121:AH123)</f>
        <v>8.161523742494557</v>
      </c>
      <c r="AA124" s="72">
        <f>100*(SUM(Taulukko!AJ133:AJ135)-SUM(Taulukko!AJ121:AJ123))/SUM(Taulukko!AJ121:AJ123)</f>
        <v>5.990016638935114</v>
      </c>
      <c r="AB124" s="72">
        <f>100*(SUM(Taulukko!AK133:AK135)-SUM(Taulukko!AK121:AK123))/SUM(Taulukko!AK121:AK123)</f>
        <v>6.191117092866756</v>
      </c>
      <c r="AC124" s="72">
        <f>100*(SUM(Taulukko!AL133:AL135)-SUM(Taulukko!AL121:AL123))/SUM(Taulukko!AL121:AL123)</f>
        <v>5.964535196131124</v>
      </c>
    </row>
    <row r="125" spans="1:29" ht="12.75">
      <c r="A125" s="114" t="s">
        <v>188</v>
      </c>
      <c r="B125" s="4" t="s">
        <v>101</v>
      </c>
      <c r="C125" s="72">
        <f>100*(SUM(Taulukko!D134:D136)-SUM(Taulukko!D122:D124))/SUM(Taulukko!D122:D124)</f>
        <v>4.635949943117182</v>
      </c>
      <c r="D125" s="72">
        <f>100*(SUM(Taulukko!E134:E136)-SUM(Taulukko!E122:E124))/SUM(Taulukko!E122:E124)</f>
        <v>4.695683632666144</v>
      </c>
      <c r="E125" s="72">
        <f>100*(SUM(Taulukko!F134:F136)-SUM(Taulukko!F122:F124))/SUM(Taulukko!F122:F124)</f>
        <v>4.551842405879916</v>
      </c>
      <c r="F125" s="72">
        <f>100*(SUM(Taulukko!H134:H136)-SUM(Taulukko!H122:H124))/SUM(Taulukko!H122:H124)</f>
        <v>2.7673602709896064</v>
      </c>
      <c r="G125" s="72">
        <f>100*(SUM(Taulukko!I134:I136)-SUM(Taulukko!I122:I124))/SUM(Taulukko!I122:I124)</f>
        <v>2.7842907385697537</v>
      </c>
      <c r="H125" s="72">
        <f>100*(SUM(Taulukko!J134:J136)-SUM(Taulukko!J122:J124))/SUM(Taulukko!J122:J124)</f>
        <v>2.8061970184156744</v>
      </c>
      <c r="I125" s="72">
        <f>100*(SUM(Taulukko!L134:L136)-SUM(Taulukko!L122:L124))/SUM(Taulukko!L122:L124)</f>
        <v>8.505002942907604</v>
      </c>
      <c r="J125" s="72">
        <f>100*(SUM(Taulukko!M134:M136)-SUM(Taulukko!M122:M124))/SUM(Taulukko!M122:M124)</f>
        <v>8.866594360086765</v>
      </c>
      <c r="K125" s="72">
        <f>100*(SUM(Taulukko!N134:N136)-SUM(Taulukko!N122:N124))/SUM(Taulukko!N122:N124)</f>
        <v>8.238789843327915</v>
      </c>
      <c r="L125" s="72">
        <f>100*(SUM(Taulukko!P134:P136)-SUM(Taulukko!P122:P124))/SUM(Taulukko!P122:P124)</f>
        <v>5.258833196384533</v>
      </c>
      <c r="M125" s="72">
        <f>100*(SUM(Taulukko!Q134:Q136)-SUM(Taulukko!Q122:Q124))/SUM(Taulukko!Q122:Q124)</f>
        <v>5.312850695860567</v>
      </c>
      <c r="N125" s="72">
        <f>100*(SUM(Taulukko!R134:R136)-SUM(Taulukko!R122:R124))/SUM(Taulukko!R122:R124)</f>
        <v>5.099648924665302</v>
      </c>
      <c r="O125" s="72">
        <f>100*(SUM(Taulukko!T134:T136)-SUM(Taulukko!T122:T124))/SUM(Taulukko!T122:T124)</f>
        <v>5.6922702077115</v>
      </c>
      <c r="P125" s="72">
        <f>100*(SUM(Taulukko!U134:U136)-SUM(Taulukko!U122:U124))/SUM(Taulukko!U122:U124)</f>
        <v>4.964102014573517</v>
      </c>
      <c r="Q125" s="72">
        <f>100*(SUM(Taulukko!V134:V136)-SUM(Taulukko!V122:V124))/SUM(Taulukko!V122:V124)</f>
        <v>4.535921457032378</v>
      </c>
      <c r="R125" s="72">
        <f>100*(SUM(Taulukko!X134:X136)-SUM(Taulukko!X122:X124))/SUM(Taulukko!X122:X124)</f>
        <v>4.330620263822623</v>
      </c>
      <c r="S125" s="72">
        <f>100*(SUM(Taulukko!Y134:Y136)-SUM(Taulukko!Y122:Y124))/SUM(Taulukko!Y122:Y124)</f>
        <v>4.084194758975941</v>
      </c>
      <c r="T125" s="72">
        <f>100*(SUM(Taulukko!Z134:Z136)-SUM(Taulukko!Z122:Z124))/SUM(Taulukko!Z122:Z124)</f>
        <v>3.685270479924073</v>
      </c>
      <c r="U125" s="72">
        <f>100*(SUM(Taulukko!AB134:AB136)-SUM(Taulukko!AB122:AB124))/SUM(Taulukko!AB122:AB124)</f>
        <v>3.693787224741812</v>
      </c>
      <c r="V125" s="72">
        <f>100*(SUM(Taulukko!AC134:AC136)-SUM(Taulukko!AC122:AC124))/SUM(Taulukko!AC122:AC124)</f>
        <v>3.819998520506833</v>
      </c>
      <c r="W125" s="72">
        <f>100*(SUM(Taulukko!AD134:AD136)-SUM(Taulukko!AD122:AD124))/SUM(Taulukko!AD122:AD124)</f>
        <v>3.8445696542765355</v>
      </c>
      <c r="X125" s="72">
        <f>100*(SUM(Taulukko!AF134:AF136)-SUM(Taulukko!AF122:AF124))/SUM(Taulukko!AF122:AF124)</f>
        <v>8.19452942642827</v>
      </c>
      <c r="Y125" s="72">
        <f>100*(SUM(Taulukko!AG134:AG136)-SUM(Taulukko!AG122:AG124))/SUM(Taulukko!AG122:AG124)</f>
        <v>8.331236227485276</v>
      </c>
      <c r="Z125" s="72">
        <f>100*(SUM(Taulukko!AH134:AH136)-SUM(Taulukko!AH122:AH124))/SUM(Taulukko!AH122:AH124)</f>
        <v>8.085018076171115</v>
      </c>
      <c r="AA125" s="72">
        <f>100*(SUM(Taulukko!AJ134:AJ136)-SUM(Taulukko!AJ122:AJ124))/SUM(Taulukko!AJ122:AJ124)</f>
        <v>5.676494902176914</v>
      </c>
      <c r="AB125" s="72">
        <f>100*(SUM(Taulukko!AK134:AK136)-SUM(Taulukko!AK122:AK124))/SUM(Taulukko!AK122:AK124)</f>
        <v>5.8807805399625765</v>
      </c>
      <c r="AC125" s="72">
        <f>100*(SUM(Taulukko!AL134:AL136)-SUM(Taulukko!AL122:AL124))/SUM(Taulukko!AL122:AL124)</f>
        <v>5.6089743589743595</v>
      </c>
    </row>
    <row r="126" spans="1:29" ht="12.75">
      <c r="A126" s="114" t="s">
        <v>188</v>
      </c>
      <c r="B126" s="4" t="s">
        <v>105</v>
      </c>
      <c r="C126" s="72">
        <f>100*(SUM(Taulukko!D135:D137)-SUM(Taulukko!D123:D125))/SUM(Taulukko!D123:D125)</f>
        <v>4.9255441008018295</v>
      </c>
      <c r="D126" s="72">
        <f>100*(SUM(Taulukko!E135:E137)-SUM(Taulukko!E123:E125))/SUM(Taulukko!E123:E125)</f>
        <v>4.286025606101874</v>
      </c>
      <c r="E126" s="72">
        <f>100*(SUM(Taulukko!F135:F137)-SUM(Taulukko!F123:F125))/SUM(Taulukko!F123:F125)</f>
        <v>4.356906432844209</v>
      </c>
      <c r="F126" s="72">
        <f>100*(SUM(Taulukko!H135:H137)-SUM(Taulukko!H123:H125))/SUM(Taulukko!H123:H125)</f>
        <v>4.389820878562246</v>
      </c>
      <c r="G126" s="72">
        <f>100*(SUM(Taulukko!I135:I137)-SUM(Taulukko!I123:I125))/SUM(Taulukko!I123:I125)</f>
        <v>2.7761542957334893</v>
      </c>
      <c r="H126" s="72">
        <f>100*(SUM(Taulukko!J135:J137)-SUM(Taulukko!J123:J125))/SUM(Taulukko!J123:J125)</f>
        <v>2.8879813302217134</v>
      </c>
      <c r="I126" s="72">
        <f>100*(SUM(Taulukko!L135:L137)-SUM(Taulukko!L123:L125))/SUM(Taulukko!L123:L125)</f>
        <v>12.124120281509908</v>
      </c>
      <c r="J126" s="72">
        <f>100*(SUM(Taulukko!M135:M137)-SUM(Taulukko!M123:M125))/SUM(Taulukko!M123:M125)</f>
        <v>9.198813056379812</v>
      </c>
      <c r="K126" s="72">
        <f>100*(SUM(Taulukko!N135:N137)-SUM(Taulukko!N123:N125))/SUM(Taulukko!N123:N125)</f>
        <v>8.16107382550335</v>
      </c>
      <c r="L126" s="72">
        <f>100*(SUM(Taulukko!P135:P137)-SUM(Taulukko!P123:P125))/SUM(Taulukko!P123:P125)</f>
        <v>4.559187036528432</v>
      </c>
      <c r="M126" s="72">
        <f>100*(SUM(Taulukko!Q135:Q137)-SUM(Taulukko!Q123:Q125))/SUM(Taulukko!Q123:Q125)</f>
        <v>4.829039911871858</v>
      </c>
      <c r="N126" s="72">
        <f>100*(SUM(Taulukko!R135:R137)-SUM(Taulukko!R123:R125))/SUM(Taulukko!R123:R125)</f>
        <v>4.862415209681409</v>
      </c>
      <c r="O126" s="72">
        <f>100*(SUM(Taulukko!T135:T137)-SUM(Taulukko!T123:T125))/SUM(Taulukko!T123:T125)</f>
        <v>4.561106571728725</v>
      </c>
      <c r="P126" s="72">
        <f>100*(SUM(Taulukko!U135:U137)-SUM(Taulukko!U123:U125))/SUM(Taulukko!U123:U125)</f>
        <v>4.825095848069668</v>
      </c>
      <c r="Q126" s="72">
        <f>100*(SUM(Taulukko!V135:V137)-SUM(Taulukko!V123:V125))/SUM(Taulukko!V123:V125)</f>
        <v>4.695485393921497</v>
      </c>
      <c r="R126" s="72">
        <f>100*(SUM(Taulukko!X135:X137)-SUM(Taulukko!X123:X125))/SUM(Taulukko!X123:X125)</f>
        <v>3.9815234640671084</v>
      </c>
      <c r="S126" s="72">
        <f>100*(SUM(Taulukko!Y135:Y137)-SUM(Taulukko!Y123:Y125))/SUM(Taulukko!Y123:Y125)</f>
        <v>3.7612441616208176</v>
      </c>
      <c r="T126" s="72">
        <f>100*(SUM(Taulukko!Z135:Z137)-SUM(Taulukko!Z123:Z125))/SUM(Taulukko!Z123:Z125)</f>
        <v>3.5292478511564016</v>
      </c>
      <c r="U126" s="72">
        <f>100*(SUM(Taulukko!AB135:AB137)-SUM(Taulukko!AB123:AB125))/SUM(Taulukko!AB123:AB125)</f>
        <v>3.2434709351305684</v>
      </c>
      <c r="V126" s="72">
        <f>100*(SUM(Taulukko!AC135:AC137)-SUM(Taulukko!AC123:AC125))/SUM(Taulukko!AC123:AC125)</f>
        <v>3.5656129071293927</v>
      </c>
      <c r="W126" s="72">
        <f>100*(SUM(Taulukko!AD135:AD137)-SUM(Taulukko!AD123:AD125))/SUM(Taulukko!AD123:AD125)</f>
        <v>3.676708395453235</v>
      </c>
      <c r="X126" s="72">
        <f>100*(SUM(Taulukko!AF135:AF137)-SUM(Taulukko!AF123:AF125))/SUM(Taulukko!AF123:AF125)</f>
        <v>8.181211298082461</v>
      </c>
      <c r="Y126" s="72">
        <f>100*(SUM(Taulukko!AG135:AG137)-SUM(Taulukko!AG123:AG125))/SUM(Taulukko!AG123:AG125)</f>
        <v>8.075368074368713</v>
      </c>
      <c r="Z126" s="72">
        <f>100*(SUM(Taulukko!AH135:AH137)-SUM(Taulukko!AH123:AH125))/SUM(Taulukko!AH123:AH125)</f>
        <v>7.98538803276413</v>
      </c>
      <c r="AA126" s="72">
        <f>100*(SUM(Taulukko!AJ135:AJ137)-SUM(Taulukko!AJ123:AJ125))/SUM(Taulukko!AJ123:AJ125)</f>
        <v>5.541631857421325</v>
      </c>
      <c r="AB126" s="72">
        <f>100*(SUM(Taulukko!AK135:AK137)-SUM(Taulukko!AK123:AK125))/SUM(Taulukko!AK123:AK125)</f>
        <v>5.042462845010601</v>
      </c>
      <c r="AC126" s="72">
        <f>100*(SUM(Taulukko!AL135:AL137)-SUM(Taulukko!AL123:AL125))/SUM(Taulukko!AL123:AL125)</f>
        <v>5.17515923566879</v>
      </c>
    </row>
    <row r="127" spans="1:29" ht="12.75">
      <c r="A127" s="114" t="s">
        <v>188</v>
      </c>
      <c r="B127" s="4" t="s">
        <v>109</v>
      </c>
      <c r="C127" s="72">
        <f>100*(SUM(Taulukko!D136:D138)-SUM(Taulukko!D124:D126))/SUM(Taulukko!D124:D126)</f>
        <v>3.5287579883301046</v>
      </c>
      <c r="D127" s="72">
        <f>100*(SUM(Taulukko!E136:E138)-SUM(Taulukko!E124:E126))/SUM(Taulukko!E124:E126)</f>
        <v>3.802287541907141</v>
      </c>
      <c r="E127" s="72">
        <f>100*(SUM(Taulukko!F136:F138)-SUM(Taulukko!F124:F126))/SUM(Taulukko!F124:F126)</f>
        <v>4.2268472264454084</v>
      </c>
      <c r="F127" s="72">
        <f>100*(SUM(Taulukko!H136:H138)-SUM(Taulukko!H124:H126))/SUM(Taulukko!H124:H126)</f>
        <v>1.962248972907744</v>
      </c>
      <c r="G127" s="72">
        <f>100*(SUM(Taulukko!I136:I138)-SUM(Taulukko!I124:I126))/SUM(Taulukko!I124:I126)</f>
        <v>2.7397260273972535</v>
      </c>
      <c r="H127" s="72">
        <f>100*(SUM(Taulukko!J136:J138)-SUM(Taulukko!J124:J126))/SUM(Taulukko!J124:J126)</f>
        <v>3.0285381479324505</v>
      </c>
      <c r="I127" s="72">
        <f>100*(SUM(Taulukko!L136:L138)-SUM(Taulukko!L124:L126))/SUM(Taulukko!L124:L126)</f>
        <v>8.04944226710883</v>
      </c>
      <c r="J127" s="72">
        <f>100*(SUM(Taulukko!M136:M138)-SUM(Taulukko!M124:M126))/SUM(Taulukko!M124:M126)</f>
        <v>8.279914529914546</v>
      </c>
      <c r="K127" s="72">
        <f>100*(SUM(Taulukko!N136:N138)-SUM(Taulukko!N124:N126))/SUM(Taulukko!N124:N126)</f>
        <v>7.973333333333327</v>
      </c>
      <c r="L127" s="72">
        <f>100*(SUM(Taulukko!P136:P138)-SUM(Taulukko!P124:P126))/SUM(Taulukko!P124:P126)</f>
        <v>3.8534087846941554</v>
      </c>
      <c r="M127" s="72">
        <f>100*(SUM(Taulukko!Q136:Q138)-SUM(Taulukko!Q124:Q126))/SUM(Taulukko!Q124:Q126)</f>
        <v>4.2483514232515684</v>
      </c>
      <c r="N127" s="72">
        <f>100*(SUM(Taulukko!R136:R138)-SUM(Taulukko!R124:R126))/SUM(Taulukko!R124:R126)</f>
        <v>4.63772543401315</v>
      </c>
      <c r="O127" s="72">
        <f>100*(SUM(Taulukko!T136:T138)-SUM(Taulukko!T124:T126))/SUM(Taulukko!T124:T126)</f>
        <v>6.778419495703621</v>
      </c>
      <c r="P127" s="72">
        <f>100*(SUM(Taulukko!U136:U138)-SUM(Taulukko!U124:U126))/SUM(Taulukko!U124:U126)</f>
        <v>5.602103864992108</v>
      </c>
      <c r="Q127" s="72">
        <f>100*(SUM(Taulukko!V136:V138)-SUM(Taulukko!V124:V126))/SUM(Taulukko!V124:V126)</f>
        <v>4.7840809133940905</v>
      </c>
      <c r="R127" s="72">
        <f>100*(SUM(Taulukko!X136:X138)-SUM(Taulukko!X124:X126))/SUM(Taulukko!X124:X126)</f>
        <v>2.8451440649682995</v>
      </c>
      <c r="S127" s="72">
        <f>100*(SUM(Taulukko!Y136:Y138)-SUM(Taulukko!Y124:Y126))/SUM(Taulukko!Y124:Y126)</f>
        <v>3.20209721766634</v>
      </c>
      <c r="T127" s="72">
        <f>100*(SUM(Taulukko!Z136:Z138)-SUM(Taulukko!Z124:Z126))/SUM(Taulukko!Z124:Z126)</f>
        <v>3.3457556714736683</v>
      </c>
      <c r="U127" s="72">
        <f>100*(SUM(Taulukko!AB136:AB138)-SUM(Taulukko!AB124:AB126))/SUM(Taulukko!AB124:AB126)</f>
        <v>2.739502649816547</v>
      </c>
      <c r="V127" s="72">
        <f>100*(SUM(Taulukko!AC136:AC138)-SUM(Taulukko!AC124:AC126))/SUM(Taulukko!AC124:AC126)</f>
        <v>3.5709787457360225</v>
      </c>
      <c r="W127" s="72">
        <f>100*(SUM(Taulukko!AD136:AD138)-SUM(Taulukko!AD124:AD126))/SUM(Taulukko!AD124:AD126)</f>
        <v>3.5457705070886627</v>
      </c>
      <c r="X127" s="72">
        <f>100*(SUM(Taulukko!AF136:AF138)-SUM(Taulukko!AF124:AF126))/SUM(Taulukko!AF124:AF126)</f>
        <v>6.670839667352212</v>
      </c>
      <c r="Y127" s="72">
        <f>100*(SUM(Taulukko!AG136:AG138)-SUM(Taulukko!AG124:AG126))/SUM(Taulukko!AG124:AG126)</f>
        <v>7.260781345614991</v>
      </c>
      <c r="Z127" s="72">
        <f>100*(SUM(Taulukko!AH136:AH138)-SUM(Taulukko!AH124:AH126))/SUM(Taulukko!AH124:AH126)</f>
        <v>7.890950136570824</v>
      </c>
      <c r="AA127" s="72">
        <f>100*(SUM(Taulukko!AJ136:AJ138)-SUM(Taulukko!AJ124:AJ126))/SUM(Taulukko!AJ124:AJ126)</f>
        <v>4.2287882895093585</v>
      </c>
      <c r="AB127" s="72">
        <f>100*(SUM(Taulukko!AK136:AK138)-SUM(Taulukko!AK124:AK126))/SUM(Taulukko!AK124:AK126)</f>
        <v>4.500000000000006</v>
      </c>
      <c r="AC127" s="72">
        <f>100*(SUM(Taulukko!AL136:AL138)-SUM(Taulukko!AL124:AL126))/SUM(Taulukko!AL124:AL126)</f>
        <v>4.908946951702302</v>
      </c>
    </row>
    <row r="128" spans="1:29" ht="12.75">
      <c r="A128" s="114" t="s">
        <v>188</v>
      </c>
      <c r="B128" s="4" t="s">
        <v>111</v>
      </c>
      <c r="C128" s="72">
        <f>100*(SUM(Taulukko!D137:D139)-SUM(Taulukko!D125:D127))/SUM(Taulukko!D125:D127)</f>
        <v>3.0601092896174986</v>
      </c>
      <c r="D128" s="72">
        <f>100*(SUM(Taulukko!E137:E139)-SUM(Taulukko!E125:E127))/SUM(Taulukko!E125:E127)</f>
        <v>3.8584913811724966</v>
      </c>
      <c r="E128" s="72">
        <f>100*(SUM(Taulukko!F137:F139)-SUM(Taulukko!F125:F127))/SUM(Taulukko!F125:F127)</f>
        <v>4.306550374376713</v>
      </c>
      <c r="F128" s="72">
        <f>100*(SUM(Taulukko!H137:H139)-SUM(Taulukko!H125:H127))/SUM(Taulukko!H125:H127)</f>
        <v>1.90912999856671</v>
      </c>
      <c r="G128" s="72">
        <f>100*(SUM(Taulukko!I137:I139)-SUM(Taulukko!I125:I127))/SUM(Taulukko!I125:I127)</f>
        <v>3.059440559440576</v>
      </c>
      <c r="H128" s="72">
        <f>100*(SUM(Taulukko!J137:J139)-SUM(Taulukko!J125:J127))/SUM(Taulukko!J125:J127)</f>
        <v>3.1986042454201806</v>
      </c>
      <c r="I128" s="72">
        <f>100*(SUM(Taulukko!L137:L139)-SUM(Taulukko!L125:L127))/SUM(Taulukko!L125:L127)</f>
        <v>7.785817655571629</v>
      </c>
      <c r="J128" s="72">
        <f>100*(SUM(Taulukko!M137:M139)-SUM(Taulukko!M125:M127))/SUM(Taulukko!M125:M127)</f>
        <v>7.867549668874184</v>
      </c>
      <c r="K128" s="72">
        <f>100*(SUM(Taulukko!N137:N139)-SUM(Taulukko!N125:N127))/SUM(Taulukko!N125:N127)</f>
        <v>7.704527402700562</v>
      </c>
      <c r="L128" s="72">
        <f>100*(SUM(Taulukko!P137:P139)-SUM(Taulukko!P125:P127))/SUM(Taulukko!P125:P127)</f>
        <v>3.289817232375985</v>
      </c>
      <c r="M128" s="72">
        <f>100*(SUM(Taulukko!Q137:Q139)-SUM(Taulukko!Q125:Q127))/SUM(Taulukko!Q125:Q127)</f>
        <v>3.948883290475003</v>
      </c>
      <c r="N128" s="72">
        <f>100*(SUM(Taulukko!R137:R139)-SUM(Taulukko!R125:R127))/SUM(Taulukko!R125:R127)</f>
        <v>4.554149808180127</v>
      </c>
      <c r="O128" s="72">
        <f>100*(SUM(Taulukko!T137:T139)-SUM(Taulukko!T125:T127))/SUM(Taulukko!T125:T127)</f>
        <v>5.070644970247334</v>
      </c>
      <c r="P128" s="72">
        <f>100*(SUM(Taulukko!U137:U139)-SUM(Taulukko!U125:U127))/SUM(Taulukko!U125:U127)</f>
        <v>5.017029389716263</v>
      </c>
      <c r="Q128" s="72">
        <f>100*(SUM(Taulukko!V137:V139)-SUM(Taulukko!V125:V127))/SUM(Taulukko!V125:V127)</f>
        <v>4.784477198907133</v>
      </c>
      <c r="R128" s="72">
        <f>100*(SUM(Taulukko!X137:X139)-SUM(Taulukko!X125:X127))/SUM(Taulukko!X125:X127)</f>
        <v>1.7494310236090915</v>
      </c>
      <c r="S128" s="72">
        <f>100*(SUM(Taulukko!Y137:Y139)-SUM(Taulukko!Y125:Y127))/SUM(Taulukko!Y125:Y127)</f>
        <v>2.776922505228972</v>
      </c>
      <c r="T128" s="72">
        <f>100*(SUM(Taulukko!Z137:Z139)-SUM(Taulukko!Z125:Z127))/SUM(Taulukko!Z125:Z127)</f>
        <v>3.1763216275024155</v>
      </c>
      <c r="U128" s="72">
        <f>100*(SUM(Taulukko!AB137:AB139)-SUM(Taulukko!AB125:AB127))/SUM(Taulukko!AB125:AB127)</f>
        <v>2.0280440465816385</v>
      </c>
      <c r="V128" s="72">
        <f>100*(SUM(Taulukko!AC137:AC139)-SUM(Taulukko!AC125:AC127))/SUM(Taulukko!AC125:AC127)</f>
        <v>3.153948696811349</v>
      </c>
      <c r="W128" s="72">
        <f>100*(SUM(Taulukko!AD137:AD139)-SUM(Taulukko!AD125:AD127))/SUM(Taulukko!AD125:AD127)</f>
        <v>3.4673242266494477</v>
      </c>
      <c r="X128" s="72">
        <f>100*(SUM(Taulukko!AF137:AF139)-SUM(Taulukko!AF125:AF127))/SUM(Taulukko!AF125:AF127)</f>
        <v>6.3007336024656055</v>
      </c>
      <c r="Y128" s="72">
        <f>100*(SUM(Taulukko!AG137:AG139)-SUM(Taulukko!AG125:AG127))/SUM(Taulukko!AG125:AG127)</f>
        <v>7.082362024360747</v>
      </c>
      <c r="Z128" s="72">
        <f>100*(SUM(Taulukko!AH137:AH139)-SUM(Taulukko!AH125:AH127))/SUM(Taulukko!AH125:AH127)</f>
        <v>7.845025129498745</v>
      </c>
      <c r="AA128" s="72">
        <f>100*(SUM(Taulukko!AJ137:AJ139)-SUM(Taulukko!AJ125:AJ127))/SUM(Taulukko!AJ125:AJ127)</f>
        <v>3.8451339167329617</v>
      </c>
      <c r="AB128" s="72">
        <f>100*(SUM(Taulukko!AK137:AK139)-SUM(Taulukko!AK125:AK127))/SUM(Taulukko!AK125:AK127)</f>
        <v>4.19727177334734</v>
      </c>
      <c r="AC128" s="72">
        <f>100*(SUM(Taulukko!AL137:AL139)-SUM(Taulukko!AL125:AL127))/SUM(Taulukko!AL125:AL127)</f>
        <v>4.9145860709592615</v>
      </c>
    </row>
    <row r="129" spans="1:29" ht="12.75">
      <c r="A129" s="114" t="s">
        <v>188</v>
      </c>
      <c r="B129" s="18" t="s">
        <v>113</v>
      </c>
      <c r="C129" s="72">
        <f>100*(SUM(Taulukko!D138:D140)-SUM(Taulukko!D126:D128))/SUM(Taulukko!D126:D128)</f>
        <v>4.70195272353546</v>
      </c>
      <c r="D129" s="72">
        <f>100*(SUM(Taulukko!E138:E140)-SUM(Taulukko!E126:E128))/SUM(Taulukko!E126:E128)</f>
        <v>4.7597788943092185</v>
      </c>
      <c r="E129" s="72">
        <f>100*(SUM(Taulukko!F138:F140)-SUM(Taulukko!F126:F128))/SUM(Taulukko!F126:F128)</f>
        <v>4.55845766104526</v>
      </c>
      <c r="F129" s="72">
        <f>100*(SUM(Taulukko!H138:H140)-SUM(Taulukko!H126:H128))/SUM(Taulukko!H126:H128)</f>
        <v>4.4534300055772365</v>
      </c>
      <c r="G129" s="72">
        <f>100*(SUM(Taulukko!I138:I140)-SUM(Taulukko!I126:I128))/SUM(Taulukko!I126:I128)</f>
        <v>3.677758318739044</v>
      </c>
      <c r="H129" s="72">
        <f>100*(SUM(Taulukko!J138:J140)-SUM(Taulukko!J126:J128))/SUM(Taulukko!J126:J128)</f>
        <v>3.368176538908253</v>
      </c>
      <c r="I129" s="72">
        <f>100*(SUM(Taulukko!L138:L140)-SUM(Taulukko!L126:L128))/SUM(Taulukko!L126:L128)</f>
        <v>10.31870428422151</v>
      </c>
      <c r="J129" s="72">
        <f>100*(SUM(Taulukko!M138:M140)-SUM(Taulukko!M126:M128))/SUM(Taulukko!M126:M128)</f>
        <v>7.848301290492483</v>
      </c>
      <c r="K129" s="72">
        <f>100*(SUM(Taulukko!N138:N140)-SUM(Taulukko!N126:N128))/SUM(Taulukko!N126:N128)</f>
        <v>7.413249211356465</v>
      </c>
      <c r="L129" s="72">
        <f>100*(SUM(Taulukko!P138:P140)-SUM(Taulukko!P126:P128))/SUM(Taulukko!P126:P128)</f>
        <v>4.411406288081883</v>
      </c>
      <c r="M129" s="72">
        <f>100*(SUM(Taulukko!Q138:Q140)-SUM(Taulukko!Q126:Q128))/SUM(Taulukko!Q126:Q128)</f>
        <v>4.372997217254578</v>
      </c>
      <c r="N129" s="72">
        <f>100*(SUM(Taulukko!R138:R140)-SUM(Taulukko!R126:R128))/SUM(Taulukko!R126:R128)</f>
        <v>4.664548750786395</v>
      </c>
      <c r="O129" s="72">
        <f>100*(SUM(Taulukko!T138:T140)-SUM(Taulukko!T126:T128))/SUM(Taulukko!T126:T128)</f>
        <v>4.641895814640849</v>
      </c>
      <c r="P129" s="72">
        <f>100*(SUM(Taulukko!U138:U140)-SUM(Taulukko!U126:U128))/SUM(Taulukko!U126:U128)</f>
        <v>4.524784858236284</v>
      </c>
      <c r="Q129" s="72">
        <f>100*(SUM(Taulukko!V138:V140)-SUM(Taulukko!V126:V128))/SUM(Taulukko!V126:V128)</f>
        <v>4.730978697309046</v>
      </c>
      <c r="R129" s="72">
        <f>100*(SUM(Taulukko!X138:X140)-SUM(Taulukko!X126:X128))/SUM(Taulukko!X126:X128)</f>
        <v>2.452974072191163</v>
      </c>
      <c r="S129" s="72">
        <f>100*(SUM(Taulukko!Y138:Y140)-SUM(Taulukko!Y126:Y128))/SUM(Taulukko!Y126:Y128)</f>
        <v>2.8976219479900447</v>
      </c>
      <c r="T129" s="72">
        <f>100*(SUM(Taulukko!Z138:Z140)-SUM(Taulukko!Z126:Z128))/SUM(Taulukko!Z126:Z128)</f>
        <v>3.0444822073821634</v>
      </c>
      <c r="U129" s="72">
        <f>100*(SUM(Taulukko!AB138:AB140)-SUM(Taulukko!AB126:AB128))/SUM(Taulukko!AB126:AB128)</f>
        <v>3.00340287024708</v>
      </c>
      <c r="V129" s="72">
        <f>100*(SUM(Taulukko!AC138:AC140)-SUM(Taulukko!AC126:AC128))/SUM(Taulukko!AC126:AC128)</f>
        <v>3.395860116274843</v>
      </c>
      <c r="W129" s="72">
        <f>100*(SUM(Taulukko!AD138:AD140)-SUM(Taulukko!AD126:AD128))/SUM(Taulukko!AD126:AD128)</f>
        <v>3.4662554351218113</v>
      </c>
      <c r="X129" s="72">
        <f>100*(SUM(Taulukko!AF138:AF140)-SUM(Taulukko!AF126:AF128))/SUM(Taulukko!AF126:AF128)</f>
        <v>7.807471666433458</v>
      </c>
      <c r="Y129" s="72">
        <f>100*(SUM(Taulukko!AG138:AG140)-SUM(Taulukko!AG126:AG128))/SUM(Taulukko!AG126:AG128)</f>
        <v>7.841866631539111</v>
      </c>
      <c r="Z129" s="72">
        <f>100*(SUM(Taulukko!AH138:AH140)-SUM(Taulukko!AH126:AH128))/SUM(Taulukko!AH126:AH128)</f>
        <v>7.852965747702603</v>
      </c>
      <c r="AA129" s="72">
        <f>100*(SUM(Taulukko!AJ138:AJ140)-SUM(Taulukko!AJ126:AJ128))/SUM(Taulukko!AJ126:AJ128)</f>
        <v>5.280118988596944</v>
      </c>
      <c r="AB129" s="72">
        <f>100*(SUM(Taulukko!AK138:AK140)-SUM(Taulukko!AK126:AK128))/SUM(Taulukko!AK126:AK128)</f>
        <v>5.644526122341822</v>
      </c>
      <c r="AC129" s="72">
        <f>100*(SUM(Taulukko!AL138:AL140)-SUM(Taulukko!AL126:AL128))/SUM(Taulukko!AL126:AL128)</f>
        <v>5.187319884726212</v>
      </c>
    </row>
    <row r="130" spans="1:29" ht="12.75">
      <c r="A130" s="114" t="s">
        <v>188</v>
      </c>
      <c r="B130" s="18" t="s">
        <v>115</v>
      </c>
      <c r="C130" s="72">
        <f>100*(SUM(Taulukko!D139:D141)-SUM(Taulukko!D127:D129))/SUM(Taulukko!D127:D129)</f>
        <v>5.093046033300688</v>
      </c>
      <c r="D130" s="72">
        <f>100*(SUM(Taulukko!E139:E141)-SUM(Taulukko!E127:E129))/SUM(Taulukko!E127:E129)</f>
        <v>5.12430622138795</v>
      </c>
      <c r="E130" s="72">
        <f>100*(SUM(Taulukko!F139:F141)-SUM(Taulukko!F127:F129))/SUM(Taulukko!F127:F129)</f>
        <v>4.761827800583982</v>
      </c>
      <c r="F130" s="72">
        <f>100*(SUM(Taulukko!H139:H141)-SUM(Taulukko!H127:H129))/SUM(Taulukko!H127:H129)</f>
        <v>5.802666089825033</v>
      </c>
      <c r="G130" s="72">
        <f>100*(SUM(Taulukko!I139:I141)-SUM(Taulukko!I127:I129))/SUM(Taulukko!I127:I129)</f>
        <v>4.026845637583879</v>
      </c>
      <c r="H130" s="72">
        <f>100*(SUM(Taulukko!J139:J141)-SUM(Taulukko!J127:J129))/SUM(Taulukko!J127:J129)</f>
        <v>3.507246376811601</v>
      </c>
      <c r="I130" s="72">
        <f>100*(SUM(Taulukko!L139:L141)-SUM(Taulukko!L127:L129))/SUM(Taulukko!L127:L129)</f>
        <v>6.445542225358733</v>
      </c>
      <c r="J130" s="72">
        <f>100*(SUM(Taulukko!M139:M141)-SUM(Taulukko!M127:M129))/SUM(Taulukko!M127:M129)</f>
        <v>6.800416883793633</v>
      </c>
      <c r="K130" s="72">
        <f>100*(SUM(Taulukko!N139:N141)-SUM(Taulukko!N127:N129))/SUM(Taulukko!N127:N129)</f>
        <v>7.098121085594987</v>
      </c>
      <c r="L130" s="72">
        <f>100*(SUM(Taulukko!P139:P141)-SUM(Taulukko!P127:P129))/SUM(Taulukko!P127:P129)</f>
        <v>5.416963649322882</v>
      </c>
      <c r="M130" s="72">
        <f>100*(SUM(Taulukko!Q139:Q141)-SUM(Taulukko!Q127:Q129))/SUM(Taulukko!Q127:Q129)</f>
        <v>5.054628094225305</v>
      </c>
      <c r="N130" s="72">
        <f>100*(SUM(Taulukko!R139:R141)-SUM(Taulukko!R127:R129))/SUM(Taulukko!R127:R129)</f>
        <v>4.875979723751731</v>
      </c>
      <c r="O130" s="72">
        <f>100*(SUM(Taulukko!T139:T141)-SUM(Taulukko!T127:T129))/SUM(Taulukko!T127:T129)</f>
        <v>3.9708678073205457</v>
      </c>
      <c r="P130" s="72">
        <f>100*(SUM(Taulukko!U139:U141)-SUM(Taulukko!U127:U129))/SUM(Taulukko!U127:U129)</f>
        <v>4.407054791121068</v>
      </c>
      <c r="Q130" s="72">
        <f>100*(SUM(Taulukko!V139:V141)-SUM(Taulukko!V127:V129))/SUM(Taulukko!V127:V129)</f>
        <v>4.680373266312958</v>
      </c>
      <c r="R130" s="72">
        <f>100*(SUM(Taulukko!X139:X141)-SUM(Taulukko!X127:X129))/SUM(Taulukko!X127:X129)</f>
        <v>2.796454412209474</v>
      </c>
      <c r="S130" s="72">
        <f>100*(SUM(Taulukko!Y139:Y141)-SUM(Taulukko!Y127:Y129))/SUM(Taulukko!Y127:Y129)</f>
        <v>2.9059129493458586</v>
      </c>
      <c r="T130" s="72">
        <f>100*(SUM(Taulukko!Z139:Z141)-SUM(Taulukko!Z127:Z129))/SUM(Taulukko!Z127:Z129)</f>
        <v>2.9404691748874923</v>
      </c>
      <c r="U130" s="72">
        <f>100*(SUM(Taulukko!AB139:AB141)-SUM(Taulukko!AB127:AB129))/SUM(Taulukko!AB127:AB129)</f>
        <v>3.7452471482889576</v>
      </c>
      <c r="V130" s="72">
        <f>100*(SUM(Taulukko!AC139:AC141)-SUM(Taulukko!AC127:AC129))/SUM(Taulukko!AC127:AC129)</f>
        <v>3.504080182194505</v>
      </c>
      <c r="W130" s="72">
        <f>100*(SUM(Taulukko!AD139:AD141)-SUM(Taulukko!AD127:AD129))/SUM(Taulukko!AD127:AD129)</f>
        <v>3.5227134253053682</v>
      </c>
      <c r="X130" s="72">
        <f>100*(SUM(Taulukko!AF139:AF141)-SUM(Taulukko!AF127:AF129))/SUM(Taulukko!AF127:AF129)</f>
        <v>8.543587958935106</v>
      </c>
      <c r="Y130" s="72">
        <f>100*(SUM(Taulukko!AG139:AG141)-SUM(Taulukko!AG127:AG129))/SUM(Taulukko!AG127:AG129)</f>
        <v>8.10558927454394</v>
      </c>
      <c r="Z130" s="72">
        <f>100*(SUM(Taulukko!AH139:AH141)-SUM(Taulukko!AH127:AH129))/SUM(Taulukko!AH127:AH129)</f>
        <v>7.875587474256764</v>
      </c>
      <c r="AA130" s="72">
        <f>100*(SUM(Taulukko!AJ139:AJ141)-SUM(Taulukko!AJ127:AJ129))/SUM(Taulukko!AJ127:AJ129)</f>
        <v>5.753163046073039</v>
      </c>
      <c r="AB130" s="72">
        <f>100*(SUM(Taulukko!AK139:AK141)-SUM(Taulukko!AK127:AK129))/SUM(Taulukko!AK127:AK129)</f>
        <v>5.674686192468632</v>
      </c>
      <c r="AC130" s="72">
        <f>100*(SUM(Taulukko!AL139:AL141)-SUM(Taulukko!AL127:AL129))/SUM(Taulukko!AL127:AL129)</f>
        <v>5.375782881002078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4">
      <selection activeCell="H29" sqref="H29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6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7" t="s">
        <v>168</v>
      </c>
      <c r="C13" s="103"/>
      <c r="D13" s="103"/>
      <c r="E13" s="104"/>
      <c r="F13" s="19"/>
      <c r="G13" s="77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5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koukkula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