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65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<sst xmlns="http://schemas.openxmlformats.org/spreadsheetml/2006/main" count="58" uniqueCount="56">
  <si>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</si>
  <si>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</si>
  <si>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</si>
  <si>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</si>
  <si>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</si>
  <si>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</si>
  <si>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</si>
  <si>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</si>
  <si>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</si>
  <si>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</si>
  <si>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</si>
  <si>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</si>
  <si>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</si>
  <si>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</si>
  <si>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</si>
  <si>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</si>
  <si>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</si>
  <si>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</si>
  <si>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</si>
  <si>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</si>
  <si>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</si>
  <si>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</si>
  <si>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</si>
  <si>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</si>
  <si>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</si>
  <si>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</si>
  <si>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</si>
  <si>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</si>
  <si>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</si>
  <si>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</si>
  <si>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</si>
  <si>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</si>
  <si>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</si>
  <si>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</si>
  <si>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</si>
  <si>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</si>
  <si>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</si>
  <si>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</si>
  <si>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</si>
  <si>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</si>
  <si>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</si>
  <si>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</si>
  <si>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</si>
  <si>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</si>
  <si>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</si>
  <si>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</si>
  <si>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</si>
  <si>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</si>
  <si>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</si>
  <si>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</si>
  <si>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</si>
  <si>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</si>
  <si>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</si>
  <si>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</si>
  <si>
    <t>Sijoitusrahastot 2007, 4. neljännes, 1 000 euroa</t>
  </si>
  <si>
    <t>Placeringsfonder 2007, 4:e kvartal, 1 000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</si>
</sst>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E45" sqref="E45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54</v>
      </c>
      <c r="C1" s="48"/>
      <c r="D1" s="48"/>
      <c r="E1" s="52"/>
      <c r="F1" s="35"/>
      <c r="G1" s="35"/>
      <c r="I1" s="56"/>
      <c r="J1" s="56" t="s">
        <v>52</v>
      </c>
    </row>
    <row r="2" spans="1:15" ht="12" customHeight="1">
      <c r="A2" s="54" t="s">
        <v>55</v>
      </c>
      <c r="B2" s="45"/>
      <c r="C2" s="45"/>
      <c r="D2" s="45"/>
      <c r="E2" s="46"/>
      <c r="F2" s="47"/>
      <c r="G2" s="47"/>
      <c r="H2" s="47"/>
      <c r="I2" s="55"/>
      <c r="J2" s="55" t="s">
        <v>53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51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48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3697352.47027</v>
      </c>
      <c r="D15" s="38">
        <v>5796.905</v>
      </c>
      <c r="E15" s="38">
        <v>165944.64981</v>
      </c>
      <c r="F15" s="39">
        <v>2703727.6223</v>
      </c>
      <c r="G15" s="39">
        <v>81248.92412</v>
      </c>
      <c r="H15" s="38">
        <v>620804.05224</v>
      </c>
      <c r="I15" s="53">
        <v>7274874.62374</v>
      </c>
      <c r="J15" s="6">
        <f>(100*I15/I$29)</f>
        <v>11.198047293189619</v>
      </c>
    </row>
    <row r="16" spans="1:10" ht="12" customHeight="1">
      <c r="A16" s="2" t="s">
        <v>22</v>
      </c>
      <c r="B16" s="23" t="s">
        <v>38</v>
      </c>
      <c r="C16" s="38">
        <v>95662.58511</v>
      </c>
      <c r="D16" s="38">
        <v>32662.565</v>
      </c>
      <c r="E16" s="38">
        <v>183399.21373</v>
      </c>
      <c r="F16" s="38">
        <v>3027377.85353</v>
      </c>
      <c r="G16" s="38">
        <v>18091.08262</v>
      </c>
      <c r="H16" s="38">
        <v>415713.138040663</v>
      </c>
      <c r="I16" s="53">
        <v>3772906.438030663</v>
      </c>
      <c r="J16" s="6">
        <f>(100*I16/I$29)</f>
        <v>5.807548158696201</v>
      </c>
    </row>
    <row r="17" spans="1:10" ht="12" customHeight="1">
      <c r="A17" s="2" t="s">
        <v>23</v>
      </c>
      <c r="B17" s="18" t="s">
        <v>13</v>
      </c>
      <c r="C17" s="38">
        <v>4326.056</v>
      </c>
      <c r="D17" s="38">
        <v>657449.47942</v>
      </c>
      <c r="E17" s="38">
        <v>6381.703</v>
      </c>
      <c r="F17" s="38">
        <v>7182</v>
      </c>
      <c r="G17" s="39">
        <v>0</v>
      </c>
      <c r="H17" s="38">
        <v>1783756.22198541</v>
      </c>
      <c r="I17" s="53">
        <v>2459095.46040541</v>
      </c>
      <c r="J17" s="6">
        <f aca="true" t="shared" si="0" ref="J17:J27">(100*I17/I$29)</f>
        <v>3.7852291191694687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221.382</v>
      </c>
      <c r="D19" s="38">
        <v>2987.88</v>
      </c>
      <c r="E19" s="38">
        <v>99994.0201</v>
      </c>
      <c r="F19" s="40">
        <v>117759.42964</v>
      </c>
      <c r="G19" s="39">
        <v>1996.76</v>
      </c>
      <c r="H19" s="3">
        <v>42845.6246832961</v>
      </c>
      <c r="I19" s="53">
        <v>265805.0964232961</v>
      </c>
      <c r="J19" s="6">
        <f>(100*I19/I$29)</f>
        <v>0.4091476753160433</v>
      </c>
    </row>
    <row r="20" spans="1:10" ht="12" customHeight="1">
      <c r="A20" s="2" t="s">
        <v>25</v>
      </c>
      <c r="B20" s="23" t="s">
        <v>31</v>
      </c>
      <c r="C20" s="38">
        <v>237323.20668</v>
      </c>
      <c r="D20" s="38">
        <v>2742573.4427</v>
      </c>
      <c r="E20" s="38">
        <v>33736.56426</v>
      </c>
      <c r="F20" s="38">
        <v>227714.552</v>
      </c>
      <c r="G20" s="38">
        <v>6599.81</v>
      </c>
      <c r="H20" s="38">
        <v>2641008.37145</v>
      </c>
      <c r="I20" s="53">
        <v>5888955.94709</v>
      </c>
      <c r="J20" s="6">
        <f t="shared" si="0"/>
        <v>9.06473452997077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496.48</v>
      </c>
      <c r="D22" s="39">
        <v>0</v>
      </c>
      <c r="E22" s="39">
        <v>0</v>
      </c>
      <c r="F22" s="40">
        <v>0</v>
      </c>
      <c r="G22" s="40">
        <v>0</v>
      </c>
      <c r="H22" s="38">
        <v>5617.1</v>
      </c>
      <c r="I22" s="53">
        <v>6113.58</v>
      </c>
      <c r="J22" s="6">
        <f>(100*I22/I$29)</f>
        <v>0.009410493171565195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4644.51595</v>
      </c>
      <c r="F23" s="38">
        <v>0</v>
      </c>
      <c r="G23" s="38">
        <v>0</v>
      </c>
      <c r="H23" s="38">
        <v>0</v>
      </c>
      <c r="I23" s="53">
        <v>4644.51595</v>
      </c>
      <c r="J23" s="6">
        <f t="shared" si="0"/>
        <v>0.007149196646269556</v>
      </c>
    </row>
    <row r="24" spans="1:10" ht="12" customHeight="1">
      <c r="A24" s="2" t="s">
        <v>36</v>
      </c>
      <c r="B24" s="18" t="s">
        <v>39</v>
      </c>
      <c r="C24" s="39">
        <v>896.516</v>
      </c>
      <c r="D24" s="38">
        <v>6643.02</v>
      </c>
      <c r="E24" s="38">
        <v>444841.37748</v>
      </c>
      <c r="F24" s="38">
        <v>16018.74939</v>
      </c>
      <c r="G24" s="38">
        <v>894.87</v>
      </c>
      <c r="H24" s="38">
        <v>106223.09237</v>
      </c>
      <c r="I24" s="53">
        <v>575517.6252400001</v>
      </c>
      <c r="J24" s="6">
        <f t="shared" si="0"/>
        <v>0.8858810520900092</v>
      </c>
    </row>
    <row r="25" spans="1:10" ht="12" customHeight="1">
      <c r="A25" s="2" t="s">
        <v>37</v>
      </c>
      <c r="B25" s="18" t="s">
        <v>47</v>
      </c>
      <c r="C25" s="39">
        <v>0</v>
      </c>
      <c r="D25" s="38">
        <v>0</v>
      </c>
      <c r="E25" s="38">
        <v>0</v>
      </c>
      <c r="F25" s="38">
        <v>55937.0035</v>
      </c>
      <c r="G25" s="38">
        <v>982.78882</v>
      </c>
      <c r="H25" s="38">
        <v>27447.07572</v>
      </c>
      <c r="I25" s="53">
        <v>84366.86804</v>
      </c>
      <c r="J25" s="6">
        <f t="shared" si="0"/>
        <v>0.1298639807766909</v>
      </c>
    </row>
    <row r="26" spans="1:10" ht="12" customHeight="1">
      <c r="A26" s="2" t="s">
        <v>28</v>
      </c>
      <c r="B26" s="18" t="s">
        <v>34</v>
      </c>
      <c r="C26" s="38">
        <v>3533804.10281589</v>
      </c>
      <c r="D26" s="38">
        <v>3166040.63861244</v>
      </c>
      <c r="E26" s="38">
        <v>6563117.82719</v>
      </c>
      <c r="F26" s="38">
        <v>5675254.82599</v>
      </c>
      <c r="G26" s="38">
        <v>77907.9511597914</v>
      </c>
      <c r="H26" s="38">
        <v>1886929.31642797</v>
      </c>
      <c r="I26" s="53">
        <v>20903054.66219609</v>
      </c>
      <c r="J26" s="6">
        <f t="shared" si="0"/>
        <v>32.17559157865773</v>
      </c>
    </row>
    <row r="27" spans="1:10" ht="12" customHeight="1">
      <c r="A27" s="2" t="s">
        <v>43</v>
      </c>
      <c r="B27" s="18" t="s">
        <v>35</v>
      </c>
      <c r="C27" s="38">
        <v>9619325.9933523</v>
      </c>
      <c r="D27" s="38">
        <v>660094.39609</v>
      </c>
      <c r="E27" s="38">
        <v>4048601.16515</v>
      </c>
      <c r="F27" s="38">
        <v>6324316.00055</v>
      </c>
      <c r="G27" s="38">
        <v>24448.67553</v>
      </c>
      <c r="H27" s="38">
        <v>3053443.33382012</v>
      </c>
      <c r="I27" s="53">
        <v>23730229.56449242</v>
      </c>
      <c r="J27" s="6">
        <f t="shared" si="0"/>
        <v>36.52739692231564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49</v>
      </c>
      <c r="C29" s="41">
        <f aca="true" t="shared" si="1" ref="C29:I29">SUM(C15:C27)</f>
        <v>17189408.79222819</v>
      </c>
      <c r="D29" s="41">
        <f t="shared" si="1"/>
        <v>7274248.32682244</v>
      </c>
      <c r="E29" s="41">
        <f t="shared" si="1"/>
        <v>11550661.03667</v>
      </c>
      <c r="F29" s="41">
        <f t="shared" si="1"/>
        <v>18155288.0369</v>
      </c>
      <c r="G29" s="41">
        <f t="shared" si="1"/>
        <v>212170.8622497914</v>
      </c>
      <c r="H29" s="43">
        <f t="shared" si="1"/>
        <v>10583787.32673746</v>
      </c>
      <c r="I29" s="43">
        <f t="shared" si="1"/>
        <v>64965564.381607875</v>
      </c>
      <c r="J29" s="28">
        <f>100*I29/I$29</f>
        <v>100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6295.44012</v>
      </c>
      <c r="D31" s="40">
        <v>32562.217</v>
      </c>
      <c r="E31" s="40">
        <v>77418.97582</v>
      </c>
      <c r="F31" s="40">
        <v>2304220.18536</v>
      </c>
      <c r="G31" s="40">
        <v>14894.18262</v>
      </c>
      <c r="H31" s="40">
        <v>347418.234270663</v>
      </c>
      <c r="I31" s="38">
        <v>2782809.235190663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/>
      <c r="D33" s="42"/>
      <c r="E33" s="42"/>
      <c r="F33" s="42"/>
      <c r="G33" s="42"/>
      <c r="H33" s="42"/>
      <c r="I33" s="42"/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50</v>
      </c>
      <c r="C37" s="44">
        <v>17869620.69027</v>
      </c>
      <c r="D37" s="44">
        <v>7382400.14663</v>
      </c>
      <c r="E37" s="44">
        <v>10979354.2237</v>
      </c>
      <c r="F37" s="44">
        <v>18709756.51441</v>
      </c>
      <c r="G37" s="44">
        <v>300908.074975564</v>
      </c>
      <c r="H37" s="44">
        <v>11023363.6163</v>
      </c>
      <c r="I37" s="44">
        <v>66265403.26628557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Kannas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